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60" windowWidth="19350" windowHeight="9570"/>
  </bookViews>
  <sheets>
    <sheet name="відбір" sheetId="3" r:id="rId1"/>
  </sheets>
  <definedNames>
    <definedName name="_xlnm._FilterDatabase" localSheetId="0" hidden="1">відбір!$A$5:$AC$25</definedName>
  </definedNames>
  <calcPr calcId="145621"/>
</workbook>
</file>

<file path=xl/calcChain.xml><?xml version="1.0" encoding="utf-8"?>
<calcChain xmlns="http://schemas.openxmlformats.org/spreadsheetml/2006/main">
  <c r="F41" i="3" l="1"/>
  <c r="F37" i="3"/>
  <c r="F99" i="3"/>
  <c r="H78" i="3"/>
  <c r="G78" i="3"/>
  <c r="F78" i="3"/>
  <c r="F51" i="3"/>
  <c r="H31" i="3"/>
  <c r="G31" i="3"/>
  <c r="F31" i="3"/>
  <c r="L1" i="3" l="1"/>
  <c r="V13" i="3"/>
  <c r="V8" i="3"/>
  <c r="V6" i="3"/>
  <c r="V11" i="3"/>
  <c r="V9" i="3"/>
  <c r="V7" i="3"/>
  <c r="V15" i="3"/>
  <c r="V16" i="3"/>
  <c r="V21" i="3"/>
  <c r="V17" i="3"/>
  <c r="V14" i="3"/>
  <c r="V22" i="3"/>
  <c r="V18" i="3"/>
  <c r="V10" i="3"/>
  <c r="AB13" i="3"/>
  <c r="AB8" i="3"/>
  <c r="AB6" i="3"/>
  <c r="AB11" i="3"/>
  <c r="AB9" i="3"/>
  <c r="AB7" i="3"/>
  <c r="AB15" i="3"/>
  <c r="AB16" i="3"/>
  <c r="AB21" i="3"/>
  <c r="AB17" i="3"/>
  <c r="AB14" i="3"/>
  <c r="AB22" i="3"/>
  <c r="AB18" i="3"/>
  <c r="AB10" i="3"/>
  <c r="AB12" i="3"/>
  <c r="V12" i="3"/>
  <c r="V5" i="3"/>
  <c r="U13" i="3"/>
  <c r="U8" i="3"/>
  <c r="U6" i="3"/>
  <c r="U11" i="3"/>
  <c r="U9" i="3"/>
  <c r="U7" i="3"/>
  <c r="U15" i="3"/>
  <c r="U16" i="3"/>
  <c r="U21" i="3"/>
  <c r="U17" i="3"/>
  <c r="U14" i="3"/>
  <c r="U22" i="3"/>
  <c r="U18" i="3"/>
  <c r="U10" i="3"/>
  <c r="U12" i="3"/>
  <c r="O10" i="3"/>
  <c r="O18" i="3"/>
  <c r="O22" i="3"/>
  <c r="O14" i="3"/>
  <c r="O17" i="3"/>
  <c r="O21" i="3"/>
  <c r="O16" i="3"/>
  <c r="O15" i="3"/>
  <c r="O7" i="3"/>
  <c r="O9" i="3"/>
  <c r="O11" i="3"/>
  <c r="O6" i="3"/>
  <c r="O8" i="3"/>
  <c r="O13" i="3"/>
  <c r="O12" i="3"/>
  <c r="O5" i="3"/>
  <c r="N5" i="3"/>
  <c r="M5" i="3"/>
  <c r="L12" i="3"/>
  <c r="M12" i="3"/>
  <c r="N12" i="3"/>
  <c r="L13" i="3"/>
  <c r="M13" i="3" s="1"/>
  <c r="N13" i="3"/>
  <c r="L8" i="3"/>
  <c r="M8" i="3" s="1"/>
  <c r="N8" i="3"/>
  <c r="L6" i="3"/>
  <c r="M6" i="3" s="1"/>
  <c r="N6" i="3"/>
  <c r="L11" i="3"/>
  <c r="M11" i="3" s="1"/>
  <c r="N11" i="3"/>
  <c r="L9" i="3"/>
  <c r="M9" i="3" s="1"/>
  <c r="N9" i="3"/>
  <c r="L7" i="3"/>
  <c r="M7" i="3" s="1"/>
  <c r="N7" i="3"/>
  <c r="L15" i="3"/>
  <c r="M15" i="3" s="1"/>
  <c r="N15" i="3"/>
  <c r="L16" i="3"/>
  <c r="M16" i="3" s="1"/>
  <c r="N16" i="3"/>
  <c r="L21" i="3"/>
  <c r="M21" i="3" s="1"/>
  <c r="N21" i="3"/>
  <c r="L17" i="3"/>
  <c r="M17" i="3" s="1"/>
  <c r="N17" i="3"/>
  <c r="L14" i="3"/>
  <c r="M14" i="3" s="1"/>
  <c r="N14" i="3"/>
  <c r="L22" i="3"/>
  <c r="M22" i="3" s="1"/>
  <c r="N22" i="3"/>
  <c r="L18" i="3"/>
  <c r="M18" i="3" s="1"/>
  <c r="N18" i="3"/>
  <c r="L10" i="3"/>
  <c r="M10" i="3" s="1"/>
  <c r="N10" i="3"/>
</calcChain>
</file>

<file path=xl/sharedStrings.xml><?xml version="1.0" encoding="utf-8"?>
<sst xmlns="http://schemas.openxmlformats.org/spreadsheetml/2006/main" count="276" uniqueCount="180">
  <si>
    <t>№</t>
  </si>
  <si>
    <t>Прізвище, імя та по-батькові учасника олімпіади</t>
  </si>
  <si>
    <t>Клас</t>
  </si>
  <si>
    <t>м.Дніпропетровськ</t>
  </si>
  <si>
    <t>ІІ ЕТАП ВСЕУКРАЇНСЬКОЇ ОЛІМПІАДИ З ІНФОРМАТИКИ
(ПРОГРАМУВАННЯ)</t>
  </si>
  <si>
    <t>Задача 2        Ocub</t>
  </si>
  <si>
    <t>Задача 1       Daws</t>
  </si>
  <si>
    <t>18 листопада 2017 року</t>
  </si>
  <si>
    <t>Тести</t>
  </si>
  <si>
    <t xml:space="preserve">Сума балів </t>
  </si>
  <si>
    <t>Задача 1    Білі кубики</t>
  </si>
  <si>
    <t>Задача 2    Цукерки</t>
  </si>
  <si>
    <t>Задача 3      Супутник</t>
  </si>
  <si>
    <t>Ковальчук Данило Володимирович</t>
  </si>
  <si>
    <t>Віннік Артем Вадимович</t>
  </si>
  <si>
    <t>Ємець Микола Олександрович</t>
  </si>
  <si>
    <t>Нагорний Максим Олександрович</t>
  </si>
  <si>
    <t>Красніков Богдан Костянтинович</t>
  </si>
  <si>
    <t>Шевельок Анастасія В`ячеславівна</t>
  </si>
  <si>
    <t>Сидорейко Михайло Артемович</t>
  </si>
  <si>
    <t>Чурікова Орина Костянтинівна</t>
  </si>
  <si>
    <t>Нефедов Назарій Юрійович</t>
  </si>
  <si>
    <t>Пляка Олександр Сергійович</t>
  </si>
  <si>
    <t>Баглай Максим Юрійович</t>
  </si>
  <si>
    <t>Катасонов Тимур Олександрович</t>
  </si>
  <si>
    <t>Вовк Дмитро</t>
  </si>
  <si>
    <t>Засадний Ростислав</t>
  </si>
  <si>
    <t>Бабенко Анатолій</t>
  </si>
  <si>
    <t>Федорцев Тимофій Вікторович</t>
  </si>
  <si>
    <t>Палагута Ігор Олександрович</t>
  </si>
  <si>
    <t>Петренко Данило Єгорович</t>
  </si>
  <si>
    <t>Лисенко Микита Андрійович</t>
  </si>
  <si>
    <t>Вергелюк Олександр Андрійович</t>
  </si>
  <si>
    <t>Кумченко Кирило Володимирович</t>
  </si>
  <si>
    <t>Жуков Владлен Сергійович</t>
  </si>
  <si>
    <t>Каршаков Кирило Володимирович</t>
  </si>
  <si>
    <t>Садовий Артем Тарасович</t>
  </si>
  <si>
    <t>НВК № 131</t>
  </si>
  <si>
    <t>Верзун Дар’я Юріївна</t>
  </si>
  <si>
    <t>Дядюшкін Руслан Сергійович</t>
  </si>
  <si>
    <t>Туман Володимир Вікторович</t>
  </si>
  <si>
    <t>Ємець Кирило Станіславович</t>
  </si>
  <si>
    <t>Чередник Олексій Володимирович</t>
  </si>
  <si>
    <t>Крячко Андрій Сергійович</t>
  </si>
  <si>
    <t>Кисельов Владислав Костянтинович</t>
  </si>
  <si>
    <t>СШ №14</t>
  </si>
  <si>
    <t>Міхно Олексій Юрійович</t>
  </si>
  <si>
    <t>Квірікадзе Роман Віталійович</t>
  </si>
  <si>
    <t xml:space="preserve">Пономарчук Валерий Юрьевич </t>
  </si>
  <si>
    <t>СШ №135</t>
  </si>
  <si>
    <t>Дерюгін Олександр Андрійович</t>
  </si>
  <si>
    <t>Шорінов Микита Олексійович</t>
  </si>
  <si>
    <t>Афанасьєв Богдан Сергійович</t>
  </si>
  <si>
    <t>НВК № 33</t>
  </si>
  <si>
    <t>Полісніченко Тарас Юрійович</t>
  </si>
  <si>
    <t>Соловйов Павло Сергійович</t>
  </si>
  <si>
    <t>Карпенко Владислав Дмитрович</t>
  </si>
  <si>
    <t>НВК №137</t>
  </si>
  <si>
    <t>Дергач Андрій Євгенійович</t>
  </si>
  <si>
    <t>НВК № 137</t>
  </si>
  <si>
    <t>Дмітрієв Даниіл Максимович</t>
  </si>
  <si>
    <t>СЗШ № 21</t>
  </si>
  <si>
    <t>Гребенщикова Дар'я Сергіївна</t>
  </si>
  <si>
    <t>СЗШ № 112</t>
  </si>
  <si>
    <t>Кучеренко Богдан Віталійович</t>
  </si>
  <si>
    <t>СЗШ № 80</t>
  </si>
  <si>
    <t>Царан Богдан Олегович</t>
  </si>
  <si>
    <t>Швець Іван Анатолійович</t>
  </si>
  <si>
    <t>НВК № 61</t>
  </si>
  <si>
    <t>Геращук Дмитро Анатолійович</t>
  </si>
  <si>
    <t>Піддубний Антон Сергійович</t>
  </si>
  <si>
    <t>СЗШ №1</t>
  </si>
  <si>
    <t>Борисенков Дмитро Олексійович</t>
  </si>
  <si>
    <t>ССЗШ №22</t>
  </si>
  <si>
    <t>Воронін Роман Валерійович</t>
  </si>
  <si>
    <t>ХЕЛ</t>
  </si>
  <si>
    <t>Єріс Євген Євгенович</t>
  </si>
  <si>
    <t>СЗШ №37</t>
  </si>
  <si>
    <t>Касперський Микита Олексійович</t>
  </si>
  <si>
    <t>Кругла Марія</t>
  </si>
  <si>
    <t>СЗШ № 9</t>
  </si>
  <si>
    <t>Паршин Олексій Юрійович</t>
  </si>
  <si>
    <t>НВК № 111</t>
  </si>
  <si>
    <t>Торохтій Артем Якович</t>
  </si>
  <si>
    <t>Шевченко Михайло Володимирович</t>
  </si>
  <si>
    <t>Шелег Михайло</t>
  </si>
  <si>
    <t xml:space="preserve">Шипілова Анна </t>
  </si>
  <si>
    <t>Бодня Артем Євгенійович</t>
  </si>
  <si>
    <t>Валентіров Олександр Анатолійович</t>
  </si>
  <si>
    <t>Волошин Микита Євгенійович</t>
  </si>
  <si>
    <t>Гайворонський Ілля Ігорович</t>
  </si>
  <si>
    <t>Ельке Ігор Олександрович</t>
  </si>
  <si>
    <t>Іванник Антон Олегович</t>
  </si>
  <si>
    <t>Коваленко Олександр Сергійович</t>
  </si>
  <si>
    <t>Комеристий Всеволод Євгенійович</t>
  </si>
  <si>
    <t>Крижановський Максим Ігорович</t>
  </si>
  <si>
    <t>Мирошниченко Анастасія Володимирівна</t>
  </si>
  <si>
    <t>Мірошниченко Марія Дмитрівна</t>
  </si>
  <si>
    <t>Моньков Антон Сергійович</t>
  </si>
  <si>
    <t>Підкупняк Андрій Андрійович</t>
  </si>
  <si>
    <t>Сакара Роман Олегович</t>
  </si>
  <si>
    <t>Соколовський Георгій Олексійович</t>
  </si>
  <si>
    <t>Туньов Іван Валерійович</t>
  </si>
  <si>
    <t>Убоженко Людмила Денисівна</t>
  </si>
  <si>
    <t>Хмеловський Борис Дмитрович</t>
  </si>
  <si>
    <t>Худолій Андрій Ігорович</t>
  </si>
  <si>
    <t>Цимбал Олександр В'ячеславович</t>
  </si>
  <si>
    <t>Яковлева Марія Антонівна</t>
  </si>
  <si>
    <t>НВК №100</t>
  </si>
  <si>
    <t>НВК №111</t>
  </si>
  <si>
    <t>СЗШ №23</t>
  </si>
  <si>
    <t>СЗШ №67</t>
  </si>
  <si>
    <t>СЗШ №20</t>
  </si>
  <si>
    <t>СЗШ №71</t>
  </si>
  <si>
    <t>СЗШ № 69</t>
  </si>
  <si>
    <t>СЗШ № 17</t>
  </si>
  <si>
    <t>Гімназія 3</t>
  </si>
  <si>
    <t>СЗШ №63</t>
  </si>
  <si>
    <t>НВК № 138</t>
  </si>
  <si>
    <t xml:space="preserve"> СЗШ №45</t>
  </si>
  <si>
    <t>Навчальний заклад</t>
  </si>
  <si>
    <t>СЗШ №6</t>
  </si>
  <si>
    <t>СЗШ №№32</t>
  </si>
  <si>
    <t>СЗШ №31</t>
  </si>
  <si>
    <t>НВК №12</t>
  </si>
  <si>
    <t>СЗШ №89</t>
  </si>
  <si>
    <t>СЗШ №62</t>
  </si>
  <si>
    <t>СЗШ №114</t>
  </si>
  <si>
    <t>ІІ ЕТАП ВСЕУКРАЇНСЬКОЇ ОЛІМПІАДИ З ІНФОРМАТИКИ 
(відбірковий тур)</t>
  </si>
  <si>
    <t>Драгунов Андрій Вікторович</t>
  </si>
  <si>
    <t>№ з/п</t>
  </si>
  <si>
    <t>Колокот Микола Олександрович</t>
  </si>
  <si>
    <t>СЗШ№87</t>
  </si>
  <si>
    <t>Шмалько Іван Андрійович</t>
  </si>
  <si>
    <t>Кондратенко Костянтин Юрійович</t>
  </si>
  <si>
    <t>Кавуненко Євгеній Романович</t>
  </si>
  <si>
    <t>Фесак Дмитро Володимирович</t>
  </si>
  <si>
    <t>СЗШ№11</t>
  </si>
  <si>
    <t>Черняков Іван Володимирович</t>
  </si>
  <si>
    <t>Осташ Євген Дмитрович</t>
  </si>
  <si>
    <t>СЗШ№39</t>
  </si>
  <si>
    <t>Чуприн Геннадій Геннадійович</t>
  </si>
  <si>
    <t>СЗШ№27</t>
  </si>
  <si>
    <t>Подя Дмитро Олександрович</t>
  </si>
  <si>
    <t>Мануйленко Станіслав Олегович</t>
  </si>
  <si>
    <t>СЗШ№24</t>
  </si>
  <si>
    <t>Зарва Даниіл Олександрович</t>
  </si>
  <si>
    <t>Собар Максим Сергійович</t>
  </si>
  <si>
    <t>Струкова Анастасія Олександрівна</t>
  </si>
  <si>
    <t>Первак Олександр Сергійович</t>
  </si>
  <si>
    <t>Черненко Дмитро Олексійович</t>
  </si>
  <si>
    <t>Рибка Олександр Едуардович</t>
  </si>
  <si>
    <t>Расторгуєв Юрій Сергійович</t>
  </si>
  <si>
    <t xml:space="preserve">ССЗШ №129  </t>
  </si>
  <si>
    <t>Павлов Дмитро Геннадійович</t>
  </si>
  <si>
    <t>НВК №36</t>
  </si>
  <si>
    <t>Потебенько Єгор Дмитрович</t>
  </si>
  <si>
    <t>Огородніков Ярослав Олександрович</t>
  </si>
  <si>
    <t>Москаленко Денис Анатолійович</t>
  </si>
  <si>
    <t>СЗШ №50</t>
  </si>
  <si>
    <t>Шевченко Артем Михайлович</t>
  </si>
  <si>
    <t>СЗШ №54</t>
  </si>
  <si>
    <t>Шаповал Єгор Ігорович</t>
  </si>
  <si>
    <t>Шляхов Олександр Володимирович</t>
  </si>
  <si>
    <t>СЗШ №96</t>
  </si>
  <si>
    <t>Вовчук Марина Олегівна</t>
  </si>
  <si>
    <t>СЗШ №97</t>
  </si>
  <si>
    <t>Квак Андрій Артемович</t>
  </si>
  <si>
    <t>СЗШ №143</t>
  </si>
  <si>
    <t xml:space="preserve">Пономаренко Андрій Юрійович   </t>
  </si>
  <si>
    <t>СЗШ № 105</t>
  </si>
  <si>
    <t xml:space="preserve">Павленко Андрій Миколайович  </t>
  </si>
  <si>
    <t>Ткаченко Євгеній Валентинович</t>
  </si>
  <si>
    <t>СЗШ № 132</t>
  </si>
  <si>
    <t>МІСЦЕ</t>
  </si>
  <si>
    <t>ІІ</t>
  </si>
  <si>
    <t xml:space="preserve">І </t>
  </si>
  <si>
    <t>ІІІ</t>
  </si>
  <si>
    <t>І</t>
  </si>
  <si>
    <t xml:space="preserve">Протокол роботи журі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</si>
</sst>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0" fillId="0" borderId="0" xfId="0" applyBorder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3" fillId="0" borderId="2" xfId="0" applyFont="1" applyBorder="1"/>
    <xf numFmtId="0" fontId="7" fillId="0" borderId="0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Fill="1" applyBorder="1"/>
    <xf numFmtId="0" fontId="9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wrapText="1"/>
    </xf>
    <xf numFmtId="0" fontId="8" fillId="0" borderId="7" xfId="0" applyFont="1" applyFill="1" applyBorder="1" applyAlignment="1">
      <alignment horizontal="left" vertical="center" wrapText="1"/>
    </xf>
    <xf numFmtId="0" fontId="11" fillId="0" borderId="7" xfId="0" applyFont="1" applyBorder="1"/>
    <xf numFmtId="0" fontId="8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wrapText="1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3"/>
  <sheetViews>
    <sheetView tabSelected="1" view="pageLayout" zoomScaleNormal="70" zoomScaleSheetLayoutView="40" workbookViewId="0">
      <selection activeCell="D112" sqref="D112"/>
    </sheetView>
  </sheetViews>
  <sheetFormatPr defaultRowHeight="30.75" customHeight="1" x14ac:dyDescent="0.2"/>
  <cols>
    <col min="1" max="1" width="6" customWidth="1"/>
    <col min="2" max="2" width="39.85546875" customWidth="1"/>
    <col min="3" max="3" width="14.28515625" customWidth="1"/>
    <col min="4" max="4" width="9.7109375" customWidth="1"/>
    <col min="5" max="5" width="8.28515625" customWidth="1"/>
    <col min="6" max="6" width="11.42578125" customWidth="1"/>
    <col min="7" max="7" width="10.85546875" customWidth="1"/>
    <col min="8" max="8" width="11.42578125" customWidth="1"/>
    <col min="9" max="9" width="12.42578125" customWidth="1"/>
    <col min="10" max="10" width="13.140625" customWidth="1"/>
    <col min="11" max="11" width="16" customWidth="1"/>
    <col min="12" max="12" width="5" hidden="1" customWidth="1"/>
    <col min="13" max="13" width="14.85546875" style="8" hidden="1" customWidth="1"/>
    <col min="14" max="14" width="18.140625" style="8" hidden="1" customWidth="1"/>
    <col min="15" max="20" width="7.42578125" style="8" hidden="1" customWidth="1"/>
    <col min="21" max="21" width="9.5703125" style="8" hidden="1" customWidth="1"/>
    <col min="22" max="27" width="7.42578125" style="8" hidden="1" customWidth="1"/>
    <col min="28" max="28" width="10.140625" style="8" hidden="1" customWidth="1"/>
    <col min="29" max="29" width="4.7109375" hidden="1" customWidth="1"/>
  </cols>
  <sheetData>
    <row r="1" spans="1:29" ht="33" customHeight="1" x14ac:dyDescent="0.25">
      <c r="A1" s="66" t="s">
        <v>128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7" t="e">
        <f>#REF!</f>
        <v>#REF!</v>
      </c>
      <c r="M1" s="65" t="s">
        <v>4</v>
      </c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9" s="4" customFormat="1" ht="22.5" customHeight="1" x14ac:dyDescent="0.2">
      <c r="B2" s="2"/>
      <c r="E2" s="3" t="s">
        <v>7</v>
      </c>
      <c r="M2" s="3"/>
      <c r="N2" s="3"/>
      <c r="O2" s="3"/>
      <c r="P2" s="3"/>
      <c r="Q2" s="3"/>
      <c r="R2" s="3"/>
      <c r="S2" s="3"/>
      <c r="T2" s="3"/>
      <c r="U2" s="13"/>
      <c r="V2" s="3"/>
      <c r="W2" s="3"/>
      <c r="X2" s="3"/>
      <c r="Y2" s="3"/>
      <c r="Z2" s="3"/>
      <c r="AA2" s="3"/>
      <c r="AB2" s="13"/>
      <c r="AC2" s="2" t="s">
        <v>3</v>
      </c>
    </row>
    <row r="3" spans="1:29" s="4" customFormat="1" ht="22.5" customHeight="1" x14ac:dyDescent="0.3">
      <c r="B3" s="2"/>
      <c r="D3" s="5" t="s">
        <v>179</v>
      </c>
      <c r="E3" s="3"/>
      <c r="M3" s="3"/>
      <c r="N3" s="3"/>
      <c r="O3" s="3"/>
      <c r="P3" s="3"/>
      <c r="Q3" s="3"/>
      <c r="R3" s="3"/>
      <c r="S3" s="3"/>
      <c r="T3" s="3"/>
      <c r="U3" s="13"/>
      <c r="V3" s="3"/>
      <c r="W3" s="3"/>
      <c r="X3" s="3"/>
      <c r="Y3" s="3"/>
      <c r="Z3" s="3"/>
      <c r="AA3" s="3"/>
      <c r="AB3" s="13"/>
      <c r="AC3" s="2"/>
    </row>
    <row r="4" spans="1:29" s="4" customFormat="1" ht="9" customHeight="1" thickBot="1" x14ac:dyDescent="0.35">
      <c r="B4" s="2"/>
      <c r="D4" s="5"/>
      <c r="E4" s="3"/>
      <c r="M4" s="3"/>
      <c r="N4" s="3"/>
      <c r="O4" s="3"/>
      <c r="P4" s="3"/>
      <c r="Q4" s="3"/>
      <c r="R4" s="3"/>
      <c r="S4" s="3"/>
      <c r="T4" s="3"/>
      <c r="U4" s="13"/>
      <c r="V4" s="3"/>
      <c r="W4" s="3"/>
      <c r="X4" s="3"/>
      <c r="Y4" s="3"/>
      <c r="Z4" s="3"/>
      <c r="AA4" s="3"/>
      <c r="AB4" s="13"/>
      <c r="AC4" s="2"/>
    </row>
    <row r="5" spans="1:29" s="1" customFormat="1" ht="48.75" thickTop="1" thickBot="1" x14ac:dyDescent="0.25">
      <c r="A5" s="36" t="s">
        <v>130</v>
      </c>
      <c r="B5" s="18" t="s">
        <v>1</v>
      </c>
      <c r="C5" s="18" t="s">
        <v>120</v>
      </c>
      <c r="D5" s="18" t="s">
        <v>2</v>
      </c>
      <c r="E5" s="18" t="s">
        <v>8</v>
      </c>
      <c r="F5" s="19" t="s">
        <v>10</v>
      </c>
      <c r="G5" s="19" t="s">
        <v>11</v>
      </c>
      <c r="H5" s="19" t="s">
        <v>12</v>
      </c>
      <c r="I5" s="19" t="s">
        <v>9</v>
      </c>
      <c r="J5" s="36" t="s">
        <v>174</v>
      </c>
      <c r="K5" s="34"/>
      <c r="L5" s="37" t="s">
        <v>0</v>
      </c>
      <c r="M5" s="14" t="str">
        <f t="shared" ref="M5:M22" si="0">L5</f>
        <v>№</v>
      </c>
      <c r="N5" s="14" t="e">
        <f>#REF!</f>
        <v>#REF!</v>
      </c>
      <c r="O5" s="14" t="e">
        <f>#REF!</f>
        <v>#REF!</v>
      </c>
      <c r="P5" s="14">
        <v>1</v>
      </c>
      <c r="Q5" s="14">
        <v>2</v>
      </c>
      <c r="R5" s="14">
        <v>3</v>
      </c>
      <c r="S5" s="14">
        <v>4</v>
      </c>
      <c r="T5" s="14">
        <v>5</v>
      </c>
      <c r="U5" s="14" t="s">
        <v>6</v>
      </c>
      <c r="V5" s="14">
        <f>Q5</f>
        <v>2</v>
      </c>
      <c r="W5" s="14">
        <v>1</v>
      </c>
      <c r="X5" s="14">
        <v>2</v>
      </c>
      <c r="Y5" s="14">
        <v>3</v>
      </c>
      <c r="Z5" s="14">
        <v>4</v>
      </c>
      <c r="AA5" s="14">
        <v>5</v>
      </c>
      <c r="AB5" s="14" t="s">
        <v>5</v>
      </c>
      <c r="AC5" s="6" t="s">
        <v>0</v>
      </c>
    </row>
    <row r="6" spans="1:29" ht="16.5" customHeight="1" thickTop="1" thickBot="1" x14ac:dyDescent="0.3">
      <c r="A6" s="42">
        <v>1</v>
      </c>
      <c r="B6" s="41" t="s">
        <v>22</v>
      </c>
      <c r="C6" s="20" t="s">
        <v>121</v>
      </c>
      <c r="D6" s="42">
        <v>7</v>
      </c>
      <c r="E6" s="43">
        <v>11</v>
      </c>
      <c r="F6" s="42">
        <v>20</v>
      </c>
      <c r="G6" s="42">
        <v>5</v>
      </c>
      <c r="H6" s="42">
        <v>0</v>
      </c>
      <c r="I6" s="42">
        <v>36</v>
      </c>
      <c r="J6" s="68" t="s">
        <v>175</v>
      </c>
      <c r="K6" s="39"/>
      <c r="L6" s="38" t="e">
        <f>#REF!</f>
        <v>#REF!</v>
      </c>
      <c r="M6" s="14" t="e">
        <f t="shared" si="0"/>
        <v>#REF!</v>
      </c>
      <c r="N6" s="14" t="e">
        <f>#REF!</f>
        <v>#REF!</v>
      </c>
      <c r="O6" s="14" t="e">
        <f>#REF!</f>
        <v>#REF!</v>
      </c>
      <c r="P6" s="16"/>
      <c r="Q6" s="16"/>
      <c r="R6" s="16"/>
      <c r="S6" s="16"/>
      <c r="T6" s="16"/>
      <c r="U6" s="7">
        <f t="shared" ref="U6:U22" si="1">SUM(P6:T6)</f>
        <v>0</v>
      </c>
      <c r="V6" s="14" t="e">
        <f>#REF!</f>
        <v>#REF!</v>
      </c>
      <c r="W6" s="16"/>
      <c r="X6" s="16"/>
      <c r="Y6" s="16"/>
      <c r="Z6" s="16"/>
      <c r="AA6" s="16"/>
      <c r="AB6" s="7">
        <f t="shared" ref="AB6:AB22" si="2">SUM(W6:AA6)</f>
        <v>0</v>
      </c>
      <c r="AC6" s="12">
        <v>4</v>
      </c>
    </row>
    <row r="7" spans="1:29" ht="16.5" customHeight="1" thickTop="1" thickBot="1" x14ac:dyDescent="0.3">
      <c r="A7" s="42">
        <v>2</v>
      </c>
      <c r="B7" s="41" t="s">
        <v>24</v>
      </c>
      <c r="C7" s="20" t="s">
        <v>122</v>
      </c>
      <c r="D7" s="42">
        <v>7</v>
      </c>
      <c r="E7" s="43">
        <v>11</v>
      </c>
      <c r="F7" s="42">
        <v>0</v>
      </c>
      <c r="G7" s="42">
        <v>5</v>
      </c>
      <c r="H7" s="42">
        <v>0</v>
      </c>
      <c r="I7" s="42">
        <v>16</v>
      </c>
      <c r="J7" s="68"/>
      <c r="K7" s="39"/>
      <c r="L7" s="38" t="e">
        <f>#REF!</f>
        <v>#REF!</v>
      </c>
      <c r="M7" s="14" t="e">
        <f t="shared" si="0"/>
        <v>#REF!</v>
      </c>
      <c r="N7" s="14" t="e">
        <f>#REF!</f>
        <v>#REF!</v>
      </c>
      <c r="O7" s="14" t="e">
        <f>#REF!</f>
        <v>#REF!</v>
      </c>
      <c r="P7" s="16"/>
      <c r="Q7" s="16"/>
      <c r="R7" s="16"/>
      <c r="S7" s="16"/>
      <c r="T7" s="16"/>
      <c r="U7" s="7">
        <f t="shared" si="1"/>
        <v>0</v>
      </c>
      <c r="V7" s="14" t="e">
        <f>#REF!</f>
        <v>#REF!</v>
      </c>
      <c r="W7" s="16"/>
      <c r="X7" s="16"/>
      <c r="Y7" s="16"/>
      <c r="Z7" s="16"/>
      <c r="AA7" s="16"/>
      <c r="AB7" s="7">
        <f t="shared" si="2"/>
        <v>0</v>
      </c>
      <c r="AC7" s="12">
        <v>8</v>
      </c>
    </row>
    <row r="8" spans="1:29" ht="16.5" customHeight="1" thickTop="1" thickBot="1" x14ac:dyDescent="0.3">
      <c r="A8" s="42">
        <v>3</v>
      </c>
      <c r="B8" s="22" t="s">
        <v>87</v>
      </c>
      <c r="C8" s="33" t="s">
        <v>108</v>
      </c>
      <c r="D8" s="33">
        <v>7</v>
      </c>
      <c r="E8" s="33">
        <v>12</v>
      </c>
      <c r="F8" s="28">
        <v>3</v>
      </c>
      <c r="G8" s="28">
        <v>0</v>
      </c>
      <c r="H8" s="28">
        <v>0</v>
      </c>
      <c r="I8" s="28">
        <v>15</v>
      </c>
      <c r="J8" s="69"/>
      <c r="K8" s="39"/>
      <c r="L8" s="38" t="e">
        <f>#REF!</f>
        <v>#REF!</v>
      </c>
      <c r="M8" s="14" t="e">
        <f t="shared" si="0"/>
        <v>#REF!</v>
      </c>
      <c r="N8" s="14" t="e">
        <f>#REF!</f>
        <v>#REF!</v>
      </c>
      <c r="O8" s="14" t="e">
        <f>#REF!</f>
        <v>#REF!</v>
      </c>
      <c r="P8" s="16"/>
      <c r="Q8" s="16"/>
      <c r="R8" s="16"/>
      <c r="S8" s="16"/>
      <c r="T8" s="16"/>
      <c r="U8" s="7">
        <f t="shared" si="1"/>
        <v>0</v>
      </c>
      <c r="V8" s="14" t="e">
        <f>#REF!</f>
        <v>#REF!</v>
      </c>
      <c r="W8" s="16"/>
      <c r="X8" s="16"/>
      <c r="Y8" s="16"/>
      <c r="Z8" s="16"/>
      <c r="AA8" s="16"/>
      <c r="AB8" s="7">
        <f t="shared" si="2"/>
        <v>0</v>
      </c>
      <c r="AC8" s="12">
        <v>3</v>
      </c>
    </row>
    <row r="9" spans="1:29" ht="16.5" customHeight="1" thickTop="1" thickBot="1" x14ac:dyDescent="0.3">
      <c r="A9" s="42">
        <v>4</v>
      </c>
      <c r="B9" s="22" t="s">
        <v>89</v>
      </c>
      <c r="C9" s="33" t="s">
        <v>108</v>
      </c>
      <c r="D9" s="33">
        <v>7</v>
      </c>
      <c r="E9" s="33">
        <v>12</v>
      </c>
      <c r="F9" s="28">
        <v>3</v>
      </c>
      <c r="G9" s="28">
        <v>0</v>
      </c>
      <c r="H9" s="28">
        <v>0</v>
      </c>
      <c r="I9" s="28">
        <v>15</v>
      </c>
      <c r="J9" s="69"/>
      <c r="K9" s="39"/>
      <c r="L9" s="38" t="e">
        <f>#REF!</f>
        <v>#REF!</v>
      </c>
      <c r="M9" s="14" t="e">
        <f t="shared" si="0"/>
        <v>#REF!</v>
      </c>
      <c r="N9" s="14" t="e">
        <f>#REF!</f>
        <v>#REF!</v>
      </c>
      <c r="O9" s="14" t="e">
        <f>#REF!</f>
        <v>#REF!</v>
      </c>
      <c r="P9" s="16"/>
      <c r="Q9" s="16"/>
      <c r="R9" s="16"/>
      <c r="S9" s="16"/>
      <c r="T9" s="16"/>
      <c r="U9" s="7">
        <f t="shared" si="1"/>
        <v>0</v>
      </c>
      <c r="V9" s="14" t="e">
        <f>#REF!</f>
        <v>#REF!</v>
      </c>
      <c r="W9" s="16"/>
      <c r="X9" s="16"/>
      <c r="Y9" s="16"/>
      <c r="Z9" s="16"/>
      <c r="AA9" s="16"/>
      <c r="AB9" s="7">
        <f t="shared" si="2"/>
        <v>0</v>
      </c>
      <c r="AC9" s="12">
        <v>7</v>
      </c>
    </row>
    <row r="10" spans="1:29" ht="16.5" customHeight="1" thickTop="1" thickBot="1" x14ac:dyDescent="0.3">
      <c r="A10" s="42">
        <v>5</v>
      </c>
      <c r="B10" s="22" t="s">
        <v>93</v>
      </c>
      <c r="C10" s="33" t="s">
        <v>108</v>
      </c>
      <c r="D10" s="33">
        <v>7</v>
      </c>
      <c r="E10" s="33">
        <v>12</v>
      </c>
      <c r="F10" s="28">
        <v>3</v>
      </c>
      <c r="G10" s="28">
        <v>0</v>
      </c>
      <c r="H10" s="28">
        <v>0</v>
      </c>
      <c r="I10" s="28">
        <v>15</v>
      </c>
      <c r="J10" s="69"/>
      <c r="K10" s="39"/>
      <c r="L10" s="38" t="e">
        <f>#REF!</f>
        <v>#REF!</v>
      </c>
      <c r="M10" s="14" t="e">
        <f t="shared" si="0"/>
        <v>#REF!</v>
      </c>
      <c r="N10" s="14" t="e">
        <f>#REF!</f>
        <v>#REF!</v>
      </c>
      <c r="O10" s="14" t="e">
        <f>#REF!</f>
        <v>#REF!</v>
      </c>
      <c r="P10" s="16"/>
      <c r="Q10" s="16"/>
      <c r="R10" s="16"/>
      <c r="S10" s="16"/>
      <c r="T10" s="16"/>
      <c r="U10" s="7">
        <f t="shared" si="1"/>
        <v>0</v>
      </c>
      <c r="V10" s="14" t="e">
        <f>#REF!</f>
        <v>#REF!</v>
      </c>
      <c r="W10" s="16"/>
      <c r="X10" s="16"/>
      <c r="Y10" s="16"/>
      <c r="Z10" s="16"/>
      <c r="AA10" s="16"/>
      <c r="AB10" s="7">
        <f t="shared" si="2"/>
        <v>0</v>
      </c>
      <c r="AC10" s="15">
        <v>6</v>
      </c>
    </row>
    <row r="11" spans="1:29" ht="16.5" customHeight="1" thickTop="1" thickBot="1" x14ac:dyDescent="0.3">
      <c r="A11" s="42">
        <v>6</v>
      </c>
      <c r="B11" s="22" t="s">
        <v>103</v>
      </c>
      <c r="C11" s="33" t="s">
        <v>108</v>
      </c>
      <c r="D11" s="33">
        <v>7</v>
      </c>
      <c r="E11" s="33">
        <v>12</v>
      </c>
      <c r="F11" s="28">
        <v>0</v>
      </c>
      <c r="G11" s="28">
        <v>0</v>
      </c>
      <c r="H11" s="28">
        <v>0</v>
      </c>
      <c r="I11" s="28">
        <v>12</v>
      </c>
      <c r="J11" s="69"/>
      <c r="K11" s="39"/>
      <c r="L11" s="38" t="e">
        <f>#REF!</f>
        <v>#REF!</v>
      </c>
      <c r="M11" s="14" t="e">
        <f t="shared" si="0"/>
        <v>#REF!</v>
      </c>
      <c r="N11" s="14" t="e">
        <f>#REF!</f>
        <v>#REF!</v>
      </c>
      <c r="O11" s="14" t="e">
        <f>#REF!</f>
        <v>#REF!</v>
      </c>
      <c r="P11" s="16"/>
      <c r="Q11" s="16"/>
      <c r="R11" s="16"/>
      <c r="S11" s="16"/>
      <c r="T11" s="16"/>
      <c r="U11" s="7">
        <f t="shared" si="1"/>
        <v>0</v>
      </c>
      <c r="V11" s="14" t="e">
        <f>#REF!</f>
        <v>#REF!</v>
      </c>
      <c r="W11" s="16"/>
      <c r="X11" s="16"/>
      <c r="Y11" s="16"/>
      <c r="Z11" s="16"/>
      <c r="AA11" s="16"/>
      <c r="AB11" s="7">
        <f t="shared" si="2"/>
        <v>0</v>
      </c>
      <c r="AC11" s="12">
        <v>6</v>
      </c>
    </row>
    <row r="12" spans="1:29" ht="16.5" customHeight="1" thickTop="1" thickBot="1" x14ac:dyDescent="0.3">
      <c r="A12" s="42">
        <v>7</v>
      </c>
      <c r="B12" s="22" t="s">
        <v>99</v>
      </c>
      <c r="C12" s="33" t="s">
        <v>108</v>
      </c>
      <c r="D12" s="33">
        <v>7</v>
      </c>
      <c r="E12" s="33">
        <v>7</v>
      </c>
      <c r="F12" s="28">
        <v>3</v>
      </c>
      <c r="G12" s="28">
        <v>0</v>
      </c>
      <c r="H12" s="28">
        <v>0</v>
      </c>
      <c r="I12" s="28">
        <v>10</v>
      </c>
      <c r="J12" s="69"/>
      <c r="K12" s="40"/>
      <c r="L12" s="38" t="e">
        <f>#REF!</f>
        <v>#REF!</v>
      </c>
      <c r="M12" s="14" t="e">
        <f t="shared" si="0"/>
        <v>#REF!</v>
      </c>
      <c r="N12" s="14" t="e">
        <f>#REF!</f>
        <v>#REF!</v>
      </c>
      <c r="O12" s="14" t="e">
        <f>#REF!</f>
        <v>#REF!</v>
      </c>
      <c r="P12" s="16"/>
      <c r="Q12" s="16"/>
      <c r="R12" s="16"/>
      <c r="S12" s="16"/>
      <c r="T12" s="16"/>
      <c r="U12" s="7">
        <f t="shared" si="1"/>
        <v>0</v>
      </c>
      <c r="V12" s="14" t="e">
        <f>#REF!</f>
        <v>#REF!</v>
      </c>
      <c r="W12" s="16"/>
      <c r="X12" s="16"/>
      <c r="Y12" s="16"/>
      <c r="Z12" s="16"/>
      <c r="AA12" s="16"/>
      <c r="AB12" s="7">
        <f t="shared" si="2"/>
        <v>0</v>
      </c>
      <c r="AC12" s="12">
        <v>1</v>
      </c>
    </row>
    <row r="13" spans="1:29" ht="16.5" customHeight="1" thickTop="1" thickBot="1" x14ac:dyDescent="0.3">
      <c r="A13" s="42">
        <v>8</v>
      </c>
      <c r="B13" s="22" t="s">
        <v>167</v>
      </c>
      <c r="C13" s="33" t="s">
        <v>168</v>
      </c>
      <c r="D13" s="33">
        <v>8</v>
      </c>
      <c r="E13" s="33">
        <v>13</v>
      </c>
      <c r="F13" s="33">
        <v>20</v>
      </c>
      <c r="G13" s="33">
        <v>5</v>
      </c>
      <c r="H13" s="33">
        <v>16</v>
      </c>
      <c r="I13" s="33">
        <v>54</v>
      </c>
      <c r="J13" s="36" t="s">
        <v>176</v>
      </c>
      <c r="K13" s="39"/>
      <c r="L13" s="38" t="e">
        <f>#REF!</f>
        <v>#REF!</v>
      </c>
      <c r="M13" s="14" t="e">
        <f t="shared" si="0"/>
        <v>#REF!</v>
      </c>
      <c r="N13" s="14" t="e">
        <f>#REF!</f>
        <v>#REF!</v>
      </c>
      <c r="O13" s="14" t="e">
        <f>#REF!</f>
        <v>#REF!</v>
      </c>
      <c r="P13" s="16"/>
      <c r="Q13" s="16"/>
      <c r="R13" s="16"/>
      <c r="S13" s="16"/>
      <c r="T13" s="16"/>
      <c r="U13" s="7">
        <f t="shared" si="1"/>
        <v>0</v>
      </c>
      <c r="V13" s="14" t="e">
        <f>#REF!</f>
        <v>#REF!</v>
      </c>
      <c r="W13" s="16"/>
      <c r="X13" s="16"/>
      <c r="Y13" s="16"/>
      <c r="Z13" s="16"/>
      <c r="AA13" s="16"/>
      <c r="AB13" s="7">
        <f t="shared" si="2"/>
        <v>0</v>
      </c>
      <c r="AC13" s="12">
        <v>2</v>
      </c>
    </row>
    <row r="14" spans="1:29" ht="16.5" customHeight="1" thickTop="1" thickBot="1" x14ac:dyDescent="0.3">
      <c r="A14" s="42">
        <v>9</v>
      </c>
      <c r="B14" s="51" t="s">
        <v>72</v>
      </c>
      <c r="C14" s="43" t="s">
        <v>73</v>
      </c>
      <c r="D14" s="43">
        <v>8</v>
      </c>
      <c r="E14" s="43">
        <v>11</v>
      </c>
      <c r="F14" s="28">
        <v>20</v>
      </c>
      <c r="G14" s="28">
        <v>15</v>
      </c>
      <c r="H14" s="28">
        <v>0</v>
      </c>
      <c r="I14" s="28">
        <v>46</v>
      </c>
      <c r="J14" s="69" t="s">
        <v>175</v>
      </c>
      <c r="K14" s="39"/>
      <c r="L14" s="38" t="e">
        <f>#REF!</f>
        <v>#REF!</v>
      </c>
      <c r="M14" s="14" t="e">
        <f t="shared" si="0"/>
        <v>#REF!</v>
      </c>
      <c r="N14" s="14" t="e">
        <f>#REF!</f>
        <v>#REF!</v>
      </c>
      <c r="O14" s="14" t="e">
        <f>#REF!</f>
        <v>#REF!</v>
      </c>
      <c r="P14" s="16"/>
      <c r="Q14" s="16"/>
      <c r="R14" s="16"/>
      <c r="S14" s="16"/>
      <c r="T14" s="16"/>
      <c r="U14" s="7">
        <f t="shared" si="1"/>
        <v>0</v>
      </c>
      <c r="V14" s="14" t="e">
        <f>#REF!</f>
        <v>#REF!</v>
      </c>
      <c r="W14" s="16"/>
      <c r="X14" s="16"/>
      <c r="Y14" s="16"/>
      <c r="Z14" s="16"/>
      <c r="AA14" s="16"/>
      <c r="AB14" s="7">
        <f t="shared" si="2"/>
        <v>0</v>
      </c>
      <c r="AC14" s="12">
        <v>21</v>
      </c>
    </row>
    <row r="15" spans="1:29" ht="16.5" customHeight="1" thickTop="1" thickBot="1" x14ac:dyDescent="0.3">
      <c r="A15" s="42">
        <v>10</v>
      </c>
      <c r="B15" s="41" t="s">
        <v>21</v>
      </c>
      <c r="C15" s="20" t="s">
        <v>123</v>
      </c>
      <c r="D15" s="42">
        <v>8</v>
      </c>
      <c r="E15" s="43">
        <v>9</v>
      </c>
      <c r="F15" s="42">
        <v>20</v>
      </c>
      <c r="G15" s="42">
        <v>2</v>
      </c>
      <c r="H15" s="42">
        <v>0</v>
      </c>
      <c r="I15" s="42">
        <v>31</v>
      </c>
      <c r="J15" s="68" t="s">
        <v>177</v>
      </c>
      <c r="K15" s="39"/>
      <c r="L15" s="38" t="e">
        <f>#REF!</f>
        <v>#REF!</v>
      </c>
      <c r="M15" s="14" t="e">
        <f t="shared" si="0"/>
        <v>#REF!</v>
      </c>
      <c r="N15" s="14" t="e">
        <f>#REF!</f>
        <v>#REF!</v>
      </c>
      <c r="O15" s="14" t="e">
        <f>#REF!</f>
        <v>#REF!</v>
      </c>
      <c r="P15" s="16"/>
      <c r="Q15" s="16"/>
      <c r="R15" s="16"/>
      <c r="S15" s="16"/>
      <c r="T15" s="16"/>
      <c r="U15" s="7">
        <f t="shared" si="1"/>
        <v>0</v>
      </c>
      <c r="V15" s="14" t="e">
        <f>#REF!</f>
        <v>#REF!</v>
      </c>
      <c r="W15" s="16"/>
      <c r="X15" s="16"/>
      <c r="Y15" s="16"/>
      <c r="Z15" s="16"/>
      <c r="AA15" s="16"/>
      <c r="AB15" s="7">
        <f t="shared" si="2"/>
        <v>0</v>
      </c>
      <c r="AC15" s="12">
        <v>9</v>
      </c>
    </row>
    <row r="16" spans="1:29" ht="16.5" customHeight="1" thickTop="1" thickBot="1" x14ac:dyDescent="0.3">
      <c r="A16" s="42">
        <v>11</v>
      </c>
      <c r="B16" s="27" t="s">
        <v>30</v>
      </c>
      <c r="C16" s="28" t="s">
        <v>116</v>
      </c>
      <c r="D16" s="42">
        <v>8</v>
      </c>
      <c r="E16" s="33">
        <v>12</v>
      </c>
      <c r="F16" s="28">
        <v>10</v>
      </c>
      <c r="G16" s="28">
        <v>0</v>
      </c>
      <c r="H16" s="28">
        <v>8</v>
      </c>
      <c r="I16" s="28">
        <v>30</v>
      </c>
      <c r="J16" s="68" t="s">
        <v>177</v>
      </c>
      <c r="K16" s="39"/>
      <c r="L16" s="38" t="e">
        <f>#REF!</f>
        <v>#REF!</v>
      </c>
      <c r="M16" s="14" t="e">
        <f t="shared" si="0"/>
        <v>#REF!</v>
      </c>
      <c r="N16" s="14" t="e">
        <f>#REF!</f>
        <v>#REF!</v>
      </c>
      <c r="O16" s="14" t="e">
        <f>#REF!</f>
        <v>#REF!</v>
      </c>
      <c r="P16" s="16"/>
      <c r="Q16" s="16"/>
      <c r="R16" s="16"/>
      <c r="S16" s="16"/>
      <c r="T16" s="16"/>
      <c r="U16" s="7">
        <f t="shared" si="1"/>
        <v>0</v>
      </c>
      <c r="V16" s="14" t="e">
        <f>#REF!</f>
        <v>#REF!</v>
      </c>
      <c r="W16" s="16"/>
      <c r="X16" s="16"/>
      <c r="Y16" s="16"/>
      <c r="Z16" s="16"/>
      <c r="AA16" s="16"/>
      <c r="AB16" s="7">
        <f t="shared" si="2"/>
        <v>0</v>
      </c>
      <c r="AC16" s="12">
        <v>12</v>
      </c>
    </row>
    <row r="17" spans="1:29" ht="16.5" customHeight="1" thickTop="1" thickBot="1" x14ac:dyDescent="0.3">
      <c r="A17" s="42">
        <v>12</v>
      </c>
      <c r="B17" s="41" t="s">
        <v>20</v>
      </c>
      <c r="C17" s="20" t="s">
        <v>123</v>
      </c>
      <c r="D17" s="42">
        <v>8</v>
      </c>
      <c r="E17" s="44">
        <v>10.5</v>
      </c>
      <c r="F17" s="42">
        <v>14</v>
      </c>
      <c r="G17" s="42">
        <v>2</v>
      </c>
      <c r="H17" s="42">
        <v>0</v>
      </c>
      <c r="I17" s="42">
        <v>26.5</v>
      </c>
      <c r="J17" s="68" t="s">
        <v>177</v>
      </c>
      <c r="K17" s="39"/>
      <c r="L17" s="38" t="e">
        <f>#REF!</f>
        <v>#REF!</v>
      </c>
      <c r="M17" s="14" t="e">
        <f t="shared" si="0"/>
        <v>#REF!</v>
      </c>
      <c r="N17" s="14" t="e">
        <f>#REF!</f>
        <v>#REF!</v>
      </c>
      <c r="O17" s="14" t="e">
        <f>#REF!</f>
        <v>#REF!</v>
      </c>
      <c r="P17" s="16"/>
      <c r="Q17" s="16"/>
      <c r="R17" s="16"/>
      <c r="S17" s="16"/>
      <c r="T17" s="16"/>
      <c r="U17" s="7">
        <f t="shared" si="1"/>
        <v>0</v>
      </c>
      <c r="V17" s="14" t="e">
        <f>#REF!</f>
        <v>#REF!</v>
      </c>
      <c r="W17" s="16"/>
      <c r="X17" s="16"/>
      <c r="Y17" s="16"/>
      <c r="Z17" s="16"/>
      <c r="AA17" s="16"/>
      <c r="AB17" s="7">
        <f t="shared" si="2"/>
        <v>0</v>
      </c>
      <c r="AC17" s="12">
        <v>15</v>
      </c>
    </row>
    <row r="18" spans="1:29" ht="30.75" customHeight="1" thickTop="1" thickBot="1" x14ac:dyDescent="0.3">
      <c r="A18" s="42">
        <v>13</v>
      </c>
      <c r="B18" s="22" t="s">
        <v>96</v>
      </c>
      <c r="C18" s="33" t="s">
        <v>108</v>
      </c>
      <c r="D18" s="33">
        <v>8</v>
      </c>
      <c r="E18" s="33">
        <v>12</v>
      </c>
      <c r="F18" s="28">
        <v>3</v>
      </c>
      <c r="G18" s="28">
        <v>0</v>
      </c>
      <c r="H18" s="28">
        <v>0</v>
      </c>
      <c r="I18" s="28">
        <v>15</v>
      </c>
      <c r="J18" s="69"/>
      <c r="K18" s="39"/>
      <c r="L18" s="38" t="e">
        <f>#REF!</f>
        <v>#REF!</v>
      </c>
      <c r="M18" s="14" t="e">
        <f t="shared" si="0"/>
        <v>#REF!</v>
      </c>
      <c r="N18" s="14" t="e">
        <f>#REF!</f>
        <v>#REF!</v>
      </c>
      <c r="O18" s="14" t="e">
        <f>#REF!</f>
        <v>#REF!</v>
      </c>
      <c r="P18" s="16"/>
      <c r="Q18" s="16"/>
      <c r="R18" s="16"/>
      <c r="S18" s="16"/>
      <c r="T18" s="16"/>
      <c r="U18" s="7">
        <f t="shared" si="1"/>
        <v>0</v>
      </c>
      <c r="V18" s="14" t="e">
        <f>#REF!</f>
        <v>#REF!</v>
      </c>
      <c r="W18" s="16"/>
      <c r="X18" s="16"/>
      <c r="Y18" s="16"/>
      <c r="Z18" s="16"/>
      <c r="AA18" s="16"/>
      <c r="AB18" s="7">
        <f t="shared" si="2"/>
        <v>0</v>
      </c>
      <c r="AC18" s="12">
        <v>29</v>
      </c>
    </row>
    <row r="19" spans="1:29" ht="16.5" customHeight="1" thickTop="1" thickBot="1" x14ac:dyDescent="0.3">
      <c r="A19" s="42">
        <v>14</v>
      </c>
      <c r="B19" s="27" t="s">
        <v>31</v>
      </c>
      <c r="C19" s="47" t="s">
        <v>127</v>
      </c>
      <c r="D19" s="42">
        <v>8</v>
      </c>
      <c r="E19" s="31">
        <v>13</v>
      </c>
      <c r="F19" s="42">
        <v>0</v>
      </c>
      <c r="G19" s="42">
        <v>0</v>
      </c>
      <c r="H19" s="42">
        <v>0</v>
      </c>
      <c r="I19" s="42">
        <v>13</v>
      </c>
      <c r="J19" s="68"/>
      <c r="K19" s="39"/>
      <c r="L19" s="38"/>
      <c r="M19" s="14"/>
      <c r="N19" s="14"/>
      <c r="O19" s="14"/>
      <c r="P19" s="16"/>
      <c r="Q19" s="16"/>
      <c r="R19" s="16"/>
      <c r="S19" s="16"/>
      <c r="T19" s="16"/>
      <c r="U19" s="7"/>
      <c r="V19" s="14"/>
      <c r="W19" s="16"/>
      <c r="X19" s="16"/>
      <c r="Y19" s="16"/>
      <c r="Z19" s="16"/>
      <c r="AA19" s="16"/>
      <c r="AB19" s="7"/>
      <c r="AC19" s="12"/>
    </row>
    <row r="20" spans="1:29" ht="16.5" customHeight="1" thickTop="1" thickBot="1" x14ac:dyDescent="0.3">
      <c r="A20" s="42">
        <v>15</v>
      </c>
      <c r="B20" s="51" t="s">
        <v>81</v>
      </c>
      <c r="C20" s="43" t="s">
        <v>82</v>
      </c>
      <c r="D20" s="43">
        <v>8</v>
      </c>
      <c r="E20" s="43">
        <v>13</v>
      </c>
      <c r="F20" s="28">
        <v>0</v>
      </c>
      <c r="G20" s="28">
        <v>0</v>
      </c>
      <c r="H20" s="28">
        <v>0</v>
      </c>
      <c r="I20" s="28">
        <v>13</v>
      </c>
      <c r="J20" s="69"/>
      <c r="K20" s="39"/>
      <c r="L20" s="38"/>
      <c r="M20" s="14"/>
      <c r="N20" s="14"/>
      <c r="O20" s="14"/>
      <c r="P20" s="16"/>
      <c r="Q20" s="16"/>
      <c r="R20" s="16"/>
      <c r="S20" s="16"/>
      <c r="T20" s="16"/>
      <c r="U20" s="7"/>
      <c r="V20" s="14"/>
      <c r="W20" s="16"/>
      <c r="X20" s="16"/>
      <c r="Y20" s="16"/>
      <c r="Z20" s="16"/>
      <c r="AA20" s="16"/>
      <c r="AB20" s="7"/>
      <c r="AC20" s="12"/>
    </row>
    <row r="21" spans="1:29" ht="16.5" customHeight="1" thickTop="1" thickBot="1" x14ac:dyDescent="0.3">
      <c r="A21" s="42">
        <v>16</v>
      </c>
      <c r="B21" s="22" t="s">
        <v>100</v>
      </c>
      <c r="C21" s="33" t="s">
        <v>112</v>
      </c>
      <c r="D21" s="33">
        <v>8</v>
      </c>
      <c r="E21" s="33">
        <v>11</v>
      </c>
      <c r="F21" s="28">
        <v>0</v>
      </c>
      <c r="G21" s="28">
        <v>0</v>
      </c>
      <c r="H21" s="28">
        <v>0</v>
      </c>
      <c r="I21" s="28">
        <v>11</v>
      </c>
      <c r="J21" s="69"/>
      <c r="K21" s="39"/>
      <c r="L21" s="38" t="e">
        <f>#REF!</f>
        <v>#REF!</v>
      </c>
      <c r="M21" s="14" t="e">
        <f t="shared" si="0"/>
        <v>#REF!</v>
      </c>
      <c r="N21" s="14" t="e">
        <f>#REF!</f>
        <v>#REF!</v>
      </c>
      <c r="O21" s="14" t="e">
        <f>#REF!</f>
        <v>#REF!</v>
      </c>
      <c r="P21" s="16"/>
      <c r="Q21" s="16"/>
      <c r="R21" s="16"/>
      <c r="S21" s="16"/>
      <c r="T21" s="16"/>
      <c r="U21" s="7">
        <f t="shared" si="1"/>
        <v>0</v>
      </c>
      <c r="V21" s="14" t="e">
        <f>#REF!</f>
        <v>#REF!</v>
      </c>
      <c r="W21" s="16"/>
      <c r="X21" s="16"/>
      <c r="Y21" s="16"/>
      <c r="Z21" s="16"/>
      <c r="AA21" s="16"/>
      <c r="AB21" s="7">
        <f t="shared" si="2"/>
        <v>0</v>
      </c>
      <c r="AC21" s="12">
        <v>14</v>
      </c>
    </row>
    <row r="22" spans="1:29" ht="16.5" customHeight="1" thickTop="1" x14ac:dyDescent="0.25">
      <c r="A22" s="42">
        <v>17</v>
      </c>
      <c r="B22" s="41" t="s">
        <v>29</v>
      </c>
      <c r="C22" s="20" t="s">
        <v>125</v>
      </c>
      <c r="D22" s="42">
        <v>8</v>
      </c>
      <c r="E22" s="43">
        <v>8</v>
      </c>
      <c r="F22" s="42">
        <v>0</v>
      </c>
      <c r="G22" s="42">
        <v>0</v>
      </c>
      <c r="H22" s="42">
        <v>0</v>
      </c>
      <c r="I22" s="42">
        <v>8</v>
      </c>
      <c r="J22" s="68"/>
      <c r="K22" s="39"/>
      <c r="L22" s="38" t="e">
        <f>#REF!</f>
        <v>#REF!</v>
      </c>
      <c r="M22" s="14" t="e">
        <f t="shared" si="0"/>
        <v>#REF!</v>
      </c>
      <c r="N22" s="14" t="e">
        <f>#REF!</f>
        <v>#REF!</v>
      </c>
      <c r="O22" s="14" t="e">
        <f>#REF!</f>
        <v>#REF!</v>
      </c>
      <c r="P22" s="16"/>
      <c r="Q22" s="16"/>
      <c r="R22" s="16"/>
      <c r="S22" s="16"/>
      <c r="T22" s="16"/>
      <c r="U22" s="7">
        <f t="shared" si="1"/>
        <v>0</v>
      </c>
      <c r="V22" s="14" t="e">
        <f>#REF!</f>
        <v>#REF!</v>
      </c>
      <c r="W22" s="16"/>
      <c r="X22" s="16"/>
      <c r="Y22" s="16"/>
      <c r="Z22" s="16"/>
      <c r="AA22" s="16"/>
      <c r="AB22" s="7">
        <f t="shared" si="2"/>
        <v>0</v>
      </c>
      <c r="AC22" s="12">
        <v>23</v>
      </c>
    </row>
    <row r="23" spans="1:29" s="8" customFormat="1" ht="15" customHeight="1" x14ac:dyDescent="0.25">
      <c r="A23" s="42">
        <v>1</v>
      </c>
      <c r="B23" s="27" t="s">
        <v>32</v>
      </c>
      <c r="C23" s="28" t="s">
        <v>116</v>
      </c>
      <c r="D23" s="33">
        <v>9</v>
      </c>
      <c r="E23" s="33">
        <v>13</v>
      </c>
      <c r="F23" s="28">
        <v>18</v>
      </c>
      <c r="G23" s="28">
        <v>20</v>
      </c>
      <c r="H23" s="28">
        <v>8</v>
      </c>
      <c r="I23" s="28">
        <v>59</v>
      </c>
      <c r="J23" s="69" t="s">
        <v>178</v>
      </c>
      <c r="K23" s="2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s="8" customFormat="1" ht="15" customHeight="1" x14ac:dyDescent="0.25">
      <c r="A24" s="42">
        <v>2</v>
      </c>
      <c r="B24" s="45" t="s">
        <v>28</v>
      </c>
      <c r="C24" s="42" t="s">
        <v>124</v>
      </c>
      <c r="D24" s="42">
        <v>9</v>
      </c>
      <c r="E24" s="43">
        <v>14</v>
      </c>
      <c r="F24" s="42">
        <v>20</v>
      </c>
      <c r="G24" s="42">
        <v>20</v>
      </c>
      <c r="H24" s="42">
        <v>4</v>
      </c>
      <c r="I24" s="42">
        <v>58</v>
      </c>
      <c r="J24" s="68" t="s">
        <v>178</v>
      </c>
      <c r="K24" s="21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s="8" customFormat="1" ht="15" customHeight="1" x14ac:dyDescent="0.25">
      <c r="A25" s="42">
        <v>3</v>
      </c>
      <c r="B25" s="41" t="s">
        <v>17</v>
      </c>
      <c r="C25" s="20" t="s">
        <v>123</v>
      </c>
      <c r="D25" s="42">
        <v>9</v>
      </c>
      <c r="E25" s="43">
        <v>14</v>
      </c>
      <c r="F25" s="42">
        <v>20</v>
      </c>
      <c r="G25" s="42">
        <v>20</v>
      </c>
      <c r="H25" s="42">
        <v>0</v>
      </c>
      <c r="I25" s="42">
        <v>54</v>
      </c>
      <c r="J25" s="68" t="s">
        <v>178</v>
      </c>
      <c r="K25" s="2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s="8" customFormat="1" ht="15" customHeight="1" x14ac:dyDescent="0.25">
      <c r="A26" s="42">
        <v>4</v>
      </c>
      <c r="B26" s="41" t="s">
        <v>16</v>
      </c>
      <c r="C26" s="20" t="s">
        <v>123</v>
      </c>
      <c r="D26" s="42">
        <v>9</v>
      </c>
      <c r="E26" s="43">
        <v>14</v>
      </c>
      <c r="F26" s="42">
        <v>20</v>
      </c>
      <c r="G26" s="42">
        <v>5</v>
      </c>
      <c r="H26" s="42">
        <v>0</v>
      </c>
      <c r="I26" s="42">
        <v>39</v>
      </c>
      <c r="J26" s="68" t="s">
        <v>175</v>
      </c>
      <c r="K26" s="2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s="8" customFormat="1" ht="15.75" x14ac:dyDescent="0.25">
      <c r="A27" s="42">
        <v>5</v>
      </c>
      <c r="B27" s="22" t="s">
        <v>33</v>
      </c>
      <c r="C27" s="24" t="s">
        <v>114</v>
      </c>
      <c r="D27" s="24">
        <v>9</v>
      </c>
      <c r="E27" s="33">
        <v>12</v>
      </c>
      <c r="F27" s="28">
        <v>20</v>
      </c>
      <c r="G27" s="28">
        <v>0</v>
      </c>
      <c r="H27" s="28">
        <v>4</v>
      </c>
      <c r="I27" s="28">
        <v>36</v>
      </c>
      <c r="J27" s="68" t="s">
        <v>175</v>
      </c>
      <c r="K27" s="9"/>
      <c r="L27" s="9"/>
      <c r="M27" s="10"/>
      <c r="N27" s="10"/>
      <c r="O27" s="10"/>
      <c r="P27" s="10"/>
      <c r="Q27" s="10"/>
      <c r="R27" s="10"/>
      <c r="S27" s="10"/>
      <c r="T27" s="10"/>
      <c r="U27" s="9"/>
      <c r="V27" s="10"/>
      <c r="W27" s="10"/>
      <c r="X27" s="10"/>
      <c r="Y27" s="10"/>
      <c r="Z27" s="10"/>
      <c r="AA27" s="10"/>
      <c r="AB27" s="9"/>
      <c r="AC27" s="9"/>
    </row>
    <row r="28" spans="1:29" s="8" customFormat="1" ht="15.75" customHeight="1" x14ac:dyDescent="0.25">
      <c r="A28" s="42">
        <v>6</v>
      </c>
      <c r="B28" s="22" t="s">
        <v>150</v>
      </c>
      <c r="C28" s="33" t="s">
        <v>153</v>
      </c>
      <c r="D28" s="33">
        <v>9</v>
      </c>
      <c r="E28" s="33">
        <v>13.7</v>
      </c>
      <c r="F28" s="33">
        <v>5</v>
      </c>
      <c r="G28" s="33">
        <v>15</v>
      </c>
      <c r="H28" s="33">
        <v>0</v>
      </c>
      <c r="I28" s="33">
        <v>33.700000000000003</v>
      </c>
      <c r="J28" s="68" t="s">
        <v>175</v>
      </c>
      <c r="K28" s="9"/>
      <c r="L28" s="9"/>
      <c r="M28" s="10"/>
      <c r="N28" s="10"/>
      <c r="O28" s="10"/>
      <c r="P28" s="10"/>
      <c r="Q28" s="10"/>
      <c r="R28" s="10"/>
      <c r="S28" s="10"/>
      <c r="T28" s="10"/>
      <c r="U28" s="9"/>
      <c r="V28" s="10"/>
      <c r="W28" s="10"/>
      <c r="X28" s="10"/>
      <c r="Y28" s="10"/>
      <c r="Z28" s="10"/>
      <c r="AA28" s="10"/>
      <c r="AB28" s="9"/>
      <c r="AC28" s="9"/>
    </row>
    <row r="29" spans="1:29" s="8" customFormat="1" ht="15.75" customHeight="1" x14ac:dyDescent="0.25">
      <c r="A29" s="42">
        <v>7</v>
      </c>
      <c r="B29" s="22" t="s">
        <v>157</v>
      </c>
      <c r="C29" s="33" t="s">
        <v>155</v>
      </c>
      <c r="D29" s="33">
        <v>9</v>
      </c>
      <c r="E29" s="33">
        <v>13</v>
      </c>
      <c r="F29" s="33">
        <v>20</v>
      </c>
      <c r="G29" s="33"/>
      <c r="H29" s="33"/>
      <c r="I29" s="33">
        <v>33</v>
      </c>
      <c r="J29" s="68" t="s">
        <v>175</v>
      </c>
      <c r="K29" s="9"/>
      <c r="L29" s="9"/>
      <c r="M29" s="10"/>
      <c r="N29" s="10"/>
      <c r="O29" s="10"/>
      <c r="P29" s="10"/>
      <c r="Q29" s="10"/>
      <c r="R29" s="10"/>
      <c r="S29" s="10"/>
      <c r="T29" s="10"/>
      <c r="U29" s="9"/>
      <c r="V29" s="10"/>
      <c r="W29" s="10"/>
      <c r="X29" s="10"/>
      <c r="Y29" s="10"/>
      <c r="Z29" s="10"/>
      <c r="AA29" s="10"/>
      <c r="AB29" s="9"/>
      <c r="AC29" s="9"/>
    </row>
    <row r="30" spans="1:29" s="8" customFormat="1" ht="15.75" customHeight="1" x14ac:dyDescent="0.25">
      <c r="A30" s="42">
        <v>8</v>
      </c>
      <c r="B30" s="22" t="s">
        <v>156</v>
      </c>
      <c r="C30" s="33" t="s">
        <v>155</v>
      </c>
      <c r="D30" s="33">
        <v>9</v>
      </c>
      <c r="E30" s="33">
        <v>12.5</v>
      </c>
      <c r="F30" s="33">
        <v>20</v>
      </c>
      <c r="G30" s="33"/>
      <c r="H30" s="33"/>
      <c r="I30" s="33">
        <v>32.5</v>
      </c>
      <c r="J30" s="68" t="s">
        <v>175</v>
      </c>
      <c r="K30" s="9"/>
      <c r="L30" s="9"/>
      <c r="M30" s="10"/>
      <c r="N30" s="10"/>
      <c r="O30" s="10"/>
      <c r="P30" s="10"/>
      <c r="Q30" s="10"/>
      <c r="R30" s="10"/>
      <c r="S30" s="10"/>
      <c r="T30" s="10"/>
      <c r="U30" s="9"/>
      <c r="V30" s="10"/>
      <c r="W30" s="10"/>
      <c r="X30" s="10"/>
      <c r="Y30" s="10"/>
      <c r="Z30" s="10"/>
      <c r="AA30" s="10"/>
      <c r="AB30" s="9"/>
      <c r="AC30" s="9"/>
    </row>
    <row r="31" spans="1:29" s="8" customFormat="1" ht="15.75" x14ac:dyDescent="0.25">
      <c r="A31" s="42">
        <v>9</v>
      </c>
      <c r="B31" s="25" t="s">
        <v>34</v>
      </c>
      <c r="C31" s="26" t="s">
        <v>115</v>
      </c>
      <c r="D31" s="26">
        <v>9</v>
      </c>
      <c r="E31" s="33">
        <v>8</v>
      </c>
      <c r="F31" s="28">
        <f>3+2+3+3+3+3+3</f>
        <v>20</v>
      </c>
      <c r="G31" s="28">
        <f>0</f>
        <v>0</v>
      </c>
      <c r="H31" s="28">
        <f>4</f>
        <v>4</v>
      </c>
      <c r="I31" s="28">
        <v>32</v>
      </c>
      <c r="J31" s="68" t="s">
        <v>175</v>
      </c>
      <c r="K31" s="9"/>
      <c r="L31" s="9"/>
      <c r="M31" s="10"/>
      <c r="N31" s="10"/>
      <c r="O31" s="10"/>
      <c r="P31" s="10"/>
      <c r="Q31" s="10"/>
      <c r="R31" s="10"/>
      <c r="S31" s="10"/>
      <c r="T31" s="10"/>
      <c r="U31" s="9"/>
      <c r="V31" s="10"/>
      <c r="W31" s="10"/>
      <c r="X31" s="10"/>
      <c r="Y31" s="10"/>
      <c r="Z31" s="10"/>
      <c r="AA31" s="10"/>
      <c r="AB31" s="9"/>
      <c r="AC31" s="9"/>
    </row>
    <row r="32" spans="1:29" s="8" customFormat="1" ht="15.75" customHeight="1" x14ac:dyDescent="0.25">
      <c r="A32" s="42">
        <v>10</v>
      </c>
      <c r="B32" s="49" t="s">
        <v>84</v>
      </c>
      <c r="C32" s="43" t="s">
        <v>71</v>
      </c>
      <c r="D32" s="43">
        <v>9</v>
      </c>
      <c r="E32" s="43">
        <v>12</v>
      </c>
      <c r="F32" s="28">
        <v>11</v>
      </c>
      <c r="G32" s="28">
        <v>3</v>
      </c>
      <c r="H32" s="28">
        <v>0</v>
      </c>
      <c r="I32" s="28">
        <v>26</v>
      </c>
      <c r="J32" s="69" t="s">
        <v>177</v>
      </c>
      <c r="K32" s="9"/>
      <c r="L32" s="9"/>
      <c r="M32" s="10"/>
      <c r="N32" s="10"/>
      <c r="O32" s="10"/>
      <c r="P32" s="10"/>
      <c r="Q32" s="10"/>
      <c r="R32" s="10"/>
      <c r="S32" s="10"/>
      <c r="T32" s="10"/>
      <c r="U32" s="9"/>
      <c r="V32" s="10"/>
      <c r="W32" s="10"/>
      <c r="X32" s="10"/>
      <c r="Y32" s="10"/>
      <c r="Z32" s="10"/>
      <c r="AA32" s="10"/>
      <c r="AB32" s="9"/>
      <c r="AC32" s="9"/>
    </row>
    <row r="33" spans="1:29" s="8" customFormat="1" ht="15.75" x14ac:dyDescent="0.25">
      <c r="A33" s="42">
        <v>11</v>
      </c>
      <c r="B33" s="27" t="s">
        <v>35</v>
      </c>
      <c r="C33" s="28" t="s">
        <v>116</v>
      </c>
      <c r="D33" s="42">
        <v>9</v>
      </c>
      <c r="E33" s="33">
        <v>10</v>
      </c>
      <c r="F33" s="28">
        <v>5</v>
      </c>
      <c r="G33" s="28">
        <v>10</v>
      </c>
      <c r="H33" s="28">
        <v>0</v>
      </c>
      <c r="I33" s="28">
        <v>25</v>
      </c>
      <c r="J33" s="69" t="s">
        <v>177</v>
      </c>
      <c r="K33" s="10"/>
      <c r="L33" s="9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9"/>
    </row>
    <row r="34" spans="1:29" s="8" customFormat="1" ht="15.75" x14ac:dyDescent="0.25">
      <c r="A34" s="42">
        <v>12</v>
      </c>
      <c r="B34" s="22" t="s">
        <v>105</v>
      </c>
      <c r="C34" s="33" t="s">
        <v>108</v>
      </c>
      <c r="D34" s="33">
        <v>9</v>
      </c>
      <c r="E34" s="33">
        <v>11</v>
      </c>
      <c r="F34" s="28">
        <v>5</v>
      </c>
      <c r="G34" s="28">
        <v>5</v>
      </c>
      <c r="H34" s="28">
        <v>4</v>
      </c>
      <c r="I34" s="28">
        <v>25</v>
      </c>
      <c r="J34" s="69" t="s">
        <v>177</v>
      </c>
      <c r="K34" s="10"/>
      <c r="L34" s="9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9"/>
    </row>
    <row r="35" spans="1:29" s="8" customFormat="1" ht="15.75" x14ac:dyDescent="0.25">
      <c r="A35" s="42">
        <v>13</v>
      </c>
      <c r="B35" s="41" t="s">
        <v>14</v>
      </c>
      <c r="C35" s="20" t="s">
        <v>123</v>
      </c>
      <c r="D35" s="42">
        <v>9</v>
      </c>
      <c r="E35" s="46">
        <v>14</v>
      </c>
      <c r="F35" s="42">
        <v>8</v>
      </c>
      <c r="G35" s="42">
        <v>2</v>
      </c>
      <c r="H35" s="42">
        <v>0</v>
      </c>
      <c r="I35" s="42">
        <v>24</v>
      </c>
      <c r="J35" s="69" t="s">
        <v>177</v>
      </c>
      <c r="K35" s="10"/>
      <c r="L35" s="9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9"/>
    </row>
    <row r="36" spans="1:29" s="8" customFormat="1" ht="15.75" x14ac:dyDescent="0.25">
      <c r="A36" s="42">
        <v>14</v>
      </c>
      <c r="B36" s="41" t="s">
        <v>19</v>
      </c>
      <c r="C36" s="20" t="s">
        <v>123</v>
      </c>
      <c r="D36" s="42">
        <v>9</v>
      </c>
      <c r="E36" s="44">
        <v>13</v>
      </c>
      <c r="F36" s="42">
        <v>5</v>
      </c>
      <c r="G36" s="42">
        <v>5</v>
      </c>
      <c r="H36" s="42">
        <v>0</v>
      </c>
      <c r="I36" s="42">
        <v>23</v>
      </c>
      <c r="J36" s="69" t="s">
        <v>177</v>
      </c>
      <c r="K36" s="10"/>
      <c r="L36" s="9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9"/>
    </row>
    <row r="37" spans="1:29" s="8" customFormat="1" ht="15.75" x14ac:dyDescent="0.25">
      <c r="A37" s="42">
        <v>15</v>
      </c>
      <c r="B37" s="23" t="s">
        <v>36</v>
      </c>
      <c r="C37" s="47" t="s">
        <v>37</v>
      </c>
      <c r="D37" s="28">
        <v>9</v>
      </c>
      <c r="E37" s="33">
        <v>15</v>
      </c>
      <c r="F37" s="28">
        <f>3+2</f>
        <v>5</v>
      </c>
      <c r="G37" s="28">
        <v>0</v>
      </c>
      <c r="H37" s="28">
        <v>0</v>
      </c>
      <c r="I37" s="28">
        <v>20</v>
      </c>
      <c r="J37" s="69"/>
      <c r="K37" s="10"/>
      <c r="L37" s="9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9"/>
    </row>
    <row r="38" spans="1:29" s="8" customFormat="1" ht="15.75" x14ac:dyDescent="0.25">
      <c r="A38" s="42">
        <v>16</v>
      </c>
      <c r="B38" s="41" t="s">
        <v>15</v>
      </c>
      <c r="C38" s="20" t="s">
        <v>123</v>
      </c>
      <c r="D38" s="42">
        <v>9</v>
      </c>
      <c r="E38" s="46">
        <v>13</v>
      </c>
      <c r="F38" s="42">
        <v>5</v>
      </c>
      <c r="G38" s="42">
        <v>0</v>
      </c>
      <c r="H38" s="42">
        <v>0</v>
      </c>
      <c r="I38" s="42">
        <v>18</v>
      </c>
      <c r="J38" s="68"/>
      <c r="K38" s="10"/>
      <c r="L38" s="9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9"/>
    </row>
    <row r="39" spans="1:29" s="8" customFormat="1" ht="15.75" customHeight="1" x14ac:dyDescent="0.25">
      <c r="A39" s="42">
        <v>17</v>
      </c>
      <c r="B39" s="49" t="s">
        <v>74</v>
      </c>
      <c r="C39" s="43" t="s">
        <v>71</v>
      </c>
      <c r="D39" s="43">
        <v>9</v>
      </c>
      <c r="E39" s="43">
        <v>13</v>
      </c>
      <c r="F39" s="28">
        <v>5</v>
      </c>
      <c r="G39" s="28">
        <v>0</v>
      </c>
      <c r="H39" s="28">
        <v>0</v>
      </c>
      <c r="I39" s="28">
        <v>18</v>
      </c>
      <c r="J39" s="69"/>
      <c r="K39" s="11"/>
      <c r="L39" s="9"/>
      <c r="M39" s="10"/>
      <c r="N39" s="10"/>
      <c r="O39" s="10"/>
      <c r="P39" s="10"/>
      <c r="Q39" s="10"/>
      <c r="R39" s="10"/>
      <c r="S39" s="10"/>
      <c r="T39" s="10"/>
      <c r="U39" s="11"/>
      <c r="V39" s="10"/>
      <c r="W39" s="10"/>
      <c r="X39" s="10"/>
      <c r="Y39" s="10"/>
      <c r="Z39" s="10"/>
      <c r="AA39" s="10"/>
      <c r="AB39" s="11"/>
      <c r="AC39" s="9"/>
    </row>
    <row r="40" spans="1:29" s="8" customFormat="1" ht="15.75" x14ac:dyDescent="0.25">
      <c r="A40" s="42">
        <v>18</v>
      </c>
      <c r="B40" s="22" t="s">
        <v>104</v>
      </c>
      <c r="C40" s="33" t="s">
        <v>110</v>
      </c>
      <c r="D40" s="33">
        <v>9</v>
      </c>
      <c r="E40" s="33">
        <v>12</v>
      </c>
      <c r="F40" s="28">
        <v>5</v>
      </c>
      <c r="G40" s="28">
        <v>0</v>
      </c>
      <c r="H40" s="28">
        <v>0</v>
      </c>
      <c r="I40" s="28">
        <v>17</v>
      </c>
      <c r="J40" s="69"/>
      <c r="K40" s="10"/>
      <c r="L40" s="9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9"/>
    </row>
    <row r="41" spans="1:29" s="8" customFormat="1" ht="15.75" x14ac:dyDescent="0.25">
      <c r="A41" s="42">
        <v>19</v>
      </c>
      <c r="B41" s="29" t="s">
        <v>38</v>
      </c>
      <c r="C41" s="47" t="s">
        <v>37</v>
      </c>
      <c r="D41" s="28">
        <v>9</v>
      </c>
      <c r="E41" s="33">
        <v>12</v>
      </c>
      <c r="F41" s="28">
        <f>3+1</f>
        <v>4</v>
      </c>
      <c r="G41" s="28">
        <v>0</v>
      </c>
      <c r="H41" s="28">
        <v>0</v>
      </c>
      <c r="I41" s="28">
        <v>16</v>
      </c>
      <c r="J41" s="69"/>
      <c r="K41" s="10"/>
      <c r="L41" s="9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9"/>
    </row>
    <row r="42" spans="1:29" s="8" customFormat="1" ht="15.75" customHeight="1" x14ac:dyDescent="0.25">
      <c r="A42" s="42">
        <v>20</v>
      </c>
      <c r="B42" s="49" t="s">
        <v>70</v>
      </c>
      <c r="C42" s="43" t="s">
        <v>71</v>
      </c>
      <c r="D42" s="43">
        <v>9</v>
      </c>
      <c r="E42" s="50">
        <v>13</v>
      </c>
      <c r="F42" s="28">
        <v>3</v>
      </c>
      <c r="G42" s="28">
        <v>0</v>
      </c>
      <c r="H42" s="28">
        <v>0</v>
      </c>
      <c r="I42" s="28">
        <v>16</v>
      </c>
      <c r="J42" s="6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s="8" customFormat="1" ht="15.75" x14ac:dyDescent="0.25">
      <c r="A43" s="42">
        <v>21</v>
      </c>
      <c r="B43" s="22" t="s">
        <v>91</v>
      </c>
      <c r="C43" s="33" t="s">
        <v>110</v>
      </c>
      <c r="D43" s="33">
        <v>9</v>
      </c>
      <c r="E43" s="33">
        <v>13</v>
      </c>
      <c r="F43" s="28">
        <v>3</v>
      </c>
      <c r="G43" s="28">
        <v>0</v>
      </c>
      <c r="H43" s="28">
        <v>0</v>
      </c>
      <c r="I43" s="28">
        <v>16</v>
      </c>
      <c r="J43" s="6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s="8" customFormat="1" ht="15.75" x14ac:dyDescent="0.25">
      <c r="A44" s="42">
        <v>22</v>
      </c>
      <c r="B44" s="41" t="s">
        <v>25</v>
      </c>
      <c r="C44" s="20" t="s">
        <v>126</v>
      </c>
      <c r="D44" s="42">
        <v>9</v>
      </c>
      <c r="E44" s="43">
        <v>12</v>
      </c>
      <c r="F44" s="42">
        <v>3</v>
      </c>
      <c r="G44" s="42">
        <v>0</v>
      </c>
      <c r="H44" s="42">
        <v>0</v>
      </c>
      <c r="I44" s="42">
        <v>15</v>
      </c>
      <c r="J44" s="68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s="8" customFormat="1" ht="15.75" x14ac:dyDescent="0.25">
      <c r="A45" s="42">
        <v>23</v>
      </c>
      <c r="B45" s="22" t="s">
        <v>90</v>
      </c>
      <c r="C45" s="33" t="s">
        <v>110</v>
      </c>
      <c r="D45" s="33">
        <v>9</v>
      </c>
      <c r="E45" s="33">
        <v>10</v>
      </c>
      <c r="F45" s="28">
        <v>5</v>
      </c>
      <c r="G45" s="28">
        <v>0</v>
      </c>
      <c r="H45" s="28">
        <v>0</v>
      </c>
      <c r="I45" s="28">
        <v>15</v>
      </c>
      <c r="J45" s="6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s="8" customFormat="1" ht="15.75" x14ac:dyDescent="0.25">
      <c r="A46" s="42">
        <v>24</v>
      </c>
      <c r="B46" s="41" t="s">
        <v>26</v>
      </c>
      <c r="C46" s="20" t="s">
        <v>126</v>
      </c>
      <c r="D46" s="42">
        <v>9</v>
      </c>
      <c r="E46" s="43">
        <v>11</v>
      </c>
      <c r="F46" s="42">
        <v>3</v>
      </c>
      <c r="G46" s="42">
        <v>0</v>
      </c>
      <c r="H46" s="42">
        <v>0</v>
      </c>
      <c r="I46" s="42">
        <v>14</v>
      </c>
      <c r="J46" s="6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s="8" customFormat="1" ht="15.75" x14ac:dyDescent="0.25">
      <c r="A47" s="42">
        <v>25</v>
      </c>
      <c r="B47" s="23" t="s">
        <v>39</v>
      </c>
      <c r="C47" s="28" t="s">
        <v>116</v>
      </c>
      <c r="D47" s="28">
        <v>9</v>
      </c>
      <c r="E47" s="33">
        <v>11</v>
      </c>
      <c r="F47" s="28">
        <v>3</v>
      </c>
      <c r="G47" s="28">
        <v>0</v>
      </c>
      <c r="H47" s="28">
        <v>0</v>
      </c>
      <c r="I47" s="28">
        <v>14</v>
      </c>
      <c r="J47" s="6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s="8" customFormat="1" ht="15.75" x14ac:dyDescent="0.25">
      <c r="A48" s="42">
        <v>26</v>
      </c>
      <c r="B48" s="30" t="s">
        <v>69</v>
      </c>
      <c r="C48" s="31" t="s">
        <v>63</v>
      </c>
      <c r="D48" s="31">
        <v>9</v>
      </c>
      <c r="E48" s="31">
        <v>14</v>
      </c>
      <c r="F48" s="31">
        <v>0</v>
      </c>
      <c r="G48" s="31">
        <v>0</v>
      </c>
      <c r="H48" s="31">
        <v>0</v>
      </c>
      <c r="I48" s="31">
        <v>14</v>
      </c>
      <c r="J48" s="70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s="8" customFormat="1" ht="15.75" x14ac:dyDescent="0.25">
      <c r="A49" s="42">
        <v>27</v>
      </c>
      <c r="B49" s="22" t="s">
        <v>94</v>
      </c>
      <c r="C49" s="33" t="s">
        <v>109</v>
      </c>
      <c r="D49" s="33">
        <v>9</v>
      </c>
      <c r="E49" s="33">
        <v>11</v>
      </c>
      <c r="F49" s="28">
        <v>3</v>
      </c>
      <c r="G49" s="28">
        <v>0</v>
      </c>
      <c r="H49" s="28">
        <v>0</v>
      </c>
      <c r="I49" s="28">
        <v>14</v>
      </c>
      <c r="J49" s="6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s="8" customFormat="1" ht="15.75" customHeight="1" x14ac:dyDescent="0.25">
      <c r="A50" s="42">
        <v>28</v>
      </c>
      <c r="B50" s="22" t="s">
        <v>149</v>
      </c>
      <c r="C50" s="33" t="s">
        <v>153</v>
      </c>
      <c r="D50" s="33">
        <v>9</v>
      </c>
      <c r="E50" s="33">
        <v>11</v>
      </c>
      <c r="F50" s="33">
        <v>3</v>
      </c>
      <c r="G50" s="33">
        <v>0</v>
      </c>
      <c r="H50" s="33">
        <v>0</v>
      </c>
      <c r="I50" s="33">
        <v>14</v>
      </c>
      <c r="J50" s="36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s="8" customFormat="1" ht="15.75" x14ac:dyDescent="0.25">
      <c r="A51" s="42">
        <v>29</v>
      </c>
      <c r="B51" s="22" t="s">
        <v>40</v>
      </c>
      <c r="C51" s="24" t="s">
        <v>117</v>
      </c>
      <c r="D51" s="24">
        <v>9</v>
      </c>
      <c r="E51" s="33">
        <v>10</v>
      </c>
      <c r="F51" s="28">
        <f>3</f>
        <v>3</v>
      </c>
      <c r="G51" s="28">
        <v>0</v>
      </c>
      <c r="H51" s="28">
        <v>0</v>
      </c>
      <c r="I51" s="28">
        <v>13</v>
      </c>
      <c r="J51" s="6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s="8" customFormat="1" ht="15.75" customHeight="1" x14ac:dyDescent="0.25">
      <c r="A52" s="42">
        <v>30</v>
      </c>
      <c r="B52" s="22" t="s">
        <v>162</v>
      </c>
      <c r="C52" s="33" t="s">
        <v>161</v>
      </c>
      <c r="D52" s="33">
        <v>9</v>
      </c>
      <c r="E52" s="33">
        <v>10</v>
      </c>
      <c r="F52" s="33">
        <v>3</v>
      </c>
      <c r="G52" s="33"/>
      <c r="H52" s="33"/>
      <c r="I52" s="33">
        <v>13</v>
      </c>
      <c r="J52" s="36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s="8" customFormat="1" ht="15.75" x14ac:dyDescent="0.25">
      <c r="A53" s="42">
        <v>31</v>
      </c>
      <c r="B53" s="51" t="s">
        <v>129</v>
      </c>
      <c r="C53" s="43" t="s">
        <v>75</v>
      </c>
      <c r="D53" s="43">
        <v>9</v>
      </c>
      <c r="E53" s="46">
        <v>9</v>
      </c>
      <c r="F53" s="28">
        <v>0</v>
      </c>
      <c r="G53" s="28">
        <v>0</v>
      </c>
      <c r="H53" s="28">
        <v>0</v>
      </c>
      <c r="I53" s="28">
        <v>9</v>
      </c>
      <c r="J53" s="6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8" customFormat="1" ht="15.75" x14ac:dyDescent="0.25">
      <c r="A54" s="42">
        <v>32</v>
      </c>
      <c r="B54" s="22" t="s">
        <v>172</v>
      </c>
      <c r="C54" s="33" t="s">
        <v>173</v>
      </c>
      <c r="D54" s="33">
        <v>9</v>
      </c>
      <c r="E54" s="33">
        <v>9</v>
      </c>
      <c r="F54" s="33"/>
      <c r="G54" s="33"/>
      <c r="H54" s="33"/>
      <c r="I54" s="33">
        <v>9</v>
      </c>
      <c r="J54" s="36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s="8" customFormat="1" ht="15.75" x14ac:dyDescent="0.25">
      <c r="A55" s="42">
        <v>33</v>
      </c>
      <c r="B55" s="22" t="s">
        <v>131</v>
      </c>
      <c r="C55" s="33" t="s">
        <v>132</v>
      </c>
      <c r="D55" s="33">
        <v>9</v>
      </c>
      <c r="E55" s="33">
        <v>7.7</v>
      </c>
      <c r="F55" s="33">
        <v>0</v>
      </c>
      <c r="G55" s="33">
        <v>0</v>
      </c>
      <c r="H55" s="33">
        <v>0</v>
      </c>
      <c r="I55" s="33">
        <v>7.7</v>
      </c>
      <c r="J55" s="3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s="8" customFormat="1" ht="15.75" x14ac:dyDescent="0.25">
      <c r="A56" s="42">
        <v>34</v>
      </c>
      <c r="B56" s="22" t="s">
        <v>165</v>
      </c>
      <c r="C56" s="33" t="s">
        <v>166</v>
      </c>
      <c r="D56" s="33">
        <v>9</v>
      </c>
      <c r="E56" s="33">
        <v>6</v>
      </c>
      <c r="F56" s="33"/>
      <c r="G56" s="33"/>
      <c r="H56" s="33"/>
      <c r="I56" s="33">
        <v>6</v>
      </c>
      <c r="J56" s="3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s="8" customFormat="1" ht="15.75" customHeight="1" x14ac:dyDescent="0.25">
      <c r="A57" s="42">
        <v>1</v>
      </c>
      <c r="B57" s="27" t="s">
        <v>41</v>
      </c>
      <c r="C57" s="28" t="s">
        <v>116</v>
      </c>
      <c r="D57" s="42">
        <v>10</v>
      </c>
      <c r="E57" s="33">
        <v>11</v>
      </c>
      <c r="F57" s="28">
        <v>20</v>
      </c>
      <c r="G57" s="28">
        <v>20</v>
      </c>
      <c r="H57" s="28">
        <v>20</v>
      </c>
      <c r="I57" s="28">
        <v>71</v>
      </c>
      <c r="J57" s="69" t="s">
        <v>178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s="8" customFormat="1" ht="15.75" customHeight="1" x14ac:dyDescent="0.25">
      <c r="A58" s="42">
        <v>2</v>
      </c>
      <c r="B58" s="30" t="s">
        <v>42</v>
      </c>
      <c r="C58" s="24" t="s">
        <v>118</v>
      </c>
      <c r="D58" s="24">
        <v>10</v>
      </c>
      <c r="E58" s="33">
        <v>14</v>
      </c>
      <c r="F58" s="28">
        <v>20</v>
      </c>
      <c r="G58" s="28">
        <v>10</v>
      </c>
      <c r="H58" s="28">
        <v>20</v>
      </c>
      <c r="I58" s="28">
        <v>64</v>
      </c>
      <c r="J58" s="69" t="s">
        <v>178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s="8" customFormat="1" ht="15.75" customHeight="1" x14ac:dyDescent="0.25">
      <c r="A59" s="42">
        <v>3</v>
      </c>
      <c r="B59" s="41" t="s">
        <v>23</v>
      </c>
      <c r="C59" s="20" t="s">
        <v>121</v>
      </c>
      <c r="D59" s="42">
        <v>10</v>
      </c>
      <c r="E59" s="43">
        <v>10</v>
      </c>
      <c r="F59" s="42">
        <v>20</v>
      </c>
      <c r="G59" s="42">
        <v>20</v>
      </c>
      <c r="H59" s="42">
        <v>8</v>
      </c>
      <c r="I59" s="42">
        <v>58</v>
      </c>
      <c r="J59" s="68" t="s">
        <v>175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s="8" customFormat="1" ht="15.75" customHeight="1" x14ac:dyDescent="0.25">
      <c r="A60" s="42">
        <v>4</v>
      </c>
      <c r="B60" s="27" t="s">
        <v>43</v>
      </c>
      <c r="C60" s="28" t="s">
        <v>116</v>
      </c>
      <c r="D60" s="42">
        <v>10</v>
      </c>
      <c r="E60" s="33">
        <v>13</v>
      </c>
      <c r="F60" s="28">
        <v>20</v>
      </c>
      <c r="G60" s="28">
        <v>10</v>
      </c>
      <c r="H60" s="28">
        <v>0</v>
      </c>
      <c r="I60" s="28">
        <v>43</v>
      </c>
      <c r="J60" s="68" t="s">
        <v>175</v>
      </c>
      <c r="K60" s="9"/>
      <c r="L60" s="9"/>
      <c r="M60" s="10"/>
      <c r="N60" s="10"/>
      <c r="O60" s="10"/>
      <c r="P60" s="10"/>
      <c r="Q60" s="10"/>
      <c r="R60" s="10"/>
      <c r="S60" s="10"/>
      <c r="T60" s="10"/>
      <c r="U60" s="9"/>
      <c r="V60" s="10"/>
      <c r="W60" s="10"/>
      <c r="X60" s="10"/>
      <c r="Y60" s="10"/>
      <c r="Z60" s="10"/>
      <c r="AA60" s="10"/>
      <c r="AB60" s="9"/>
      <c r="AC60" s="9"/>
    </row>
    <row r="61" spans="1:29" s="8" customFormat="1" ht="15.75" customHeight="1" x14ac:dyDescent="0.25">
      <c r="A61" s="42">
        <v>5</v>
      </c>
      <c r="B61" s="22" t="s">
        <v>98</v>
      </c>
      <c r="C61" s="33" t="s">
        <v>111</v>
      </c>
      <c r="D61" s="33">
        <v>10</v>
      </c>
      <c r="E61" s="33">
        <v>12</v>
      </c>
      <c r="F61" s="28">
        <v>20</v>
      </c>
      <c r="G61" s="28">
        <v>10</v>
      </c>
      <c r="H61" s="28">
        <v>0</v>
      </c>
      <c r="I61" s="28">
        <v>42</v>
      </c>
      <c r="J61" s="68" t="s">
        <v>175</v>
      </c>
      <c r="K61" s="9"/>
      <c r="L61" s="9"/>
      <c r="M61" s="10"/>
      <c r="N61" s="10"/>
      <c r="O61" s="10"/>
      <c r="P61" s="10"/>
      <c r="Q61" s="10"/>
      <c r="R61" s="10"/>
      <c r="S61" s="10"/>
      <c r="T61" s="10"/>
      <c r="U61" s="9"/>
      <c r="V61" s="10"/>
      <c r="W61" s="10"/>
      <c r="X61" s="10"/>
      <c r="Y61" s="10"/>
      <c r="Z61" s="10"/>
      <c r="AA61" s="10"/>
      <c r="AB61" s="9"/>
      <c r="AC61" s="9"/>
    </row>
    <row r="62" spans="1:29" s="8" customFormat="1" ht="15.75" x14ac:dyDescent="0.25">
      <c r="A62" s="42">
        <v>6</v>
      </c>
      <c r="B62" s="52" t="s">
        <v>76</v>
      </c>
      <c r="C62" s="43" t="s">
        <v>77</v>
      </c>
      <c r="D62" s="43">
        <v>10</v>
      </c>
      <c r="E62" s="43">
        <v>14</v>
      </c>
      <c r="F62" s="28">
        <v>20</v>
      </c>
      <c r="G62" s="28">
        <v>0</v>
      </c>
      <c r="H62" s="28">
        <v>0</v>
      </c>
      <c r="I62" s="28">
        <v>34</v>
      </c>
      <c r="J62" s="69" t="s">
        <v>177</v>
      </c>
      <c r="K62" s="9"/>
      <c r="L62" s="9"/>
      <c r="M62" s="10"/>
      <c r="N62" s="10"/>
      <c r="O62" s="10"/>
      <c r="P62" s="10"/>
      <c r="Q62" s="10"/>
      <c r="R62" s="10"/>
      <c r="S62" s="10"/>
      <c r="T62" s="10"/>
      <c r="U62" s="9"/>
      <c r="V62" s="10"/>
      <c r="W62" s="10"/>
      <c r="X62" s="10"/>
      <c r="Y62" s="10"/>
      <c r="Z62" s="10"/>
      <c r="AA62" s="10"/>
      <c r="AB62" s="9"/>
      <c r="AC62" s="9"/>
    </row>
    <row r="63" spans="1:29" s="8" customFormat="1" ht="15.75" customHeight="1" x14ac:dyDescent="0.25">
      <c r="A63" s="42">
        <v>7</v>
      </c>
      <c r="B63" s="22" t="s">
        <v>92</v>
      </c>
      <c r="C63" s="33" t="s">
        <v>111</v>
      </c>
      <c r="D63" s="33">
        <v>10</v>
      </c>
      <c r="E63" s="33">
        <v>13</v>
      </c>
      <c r="F63" s="28">
        <v>3</v>
      </c>
      <c r="G63" s="28">
        <v>10</v>
      </c>
      <c r="H63" s="28">
        <v>8</v>
      </c>
      <c r="I63" s="28">
        <v>34</v>
      </c>
      <c r="J63" s="69" t="s">
        <v>177</v>
      </c>
      <c r="K63" s="9"/>
      <c r="L63" s="9"/>
      <c r="M63" s="10"/>
      <c r="N63" s="10"/>
      <c r="O63" s="10"/>
      <c r="P63" s="10"/>
      <c r="Q63" s="10"/>
      <c r="R63" s="10"/>
      <c r="S63" s="10"/>
      <c r="T63" s="10"/>
      <c r="U63" s="9"/>
      <c r="V63" s="10"/>
      <c r="W63" s="10"/>
      <c r="X63" s="10"/>
      <c r="Y63" s="10"/>
      <c r="Z63" s="10"/>
      <c r="AA63" s="10"/>
      <c r="AB63" s="9"/>
      <c r="AC63" s="9"/>
    </row>
    <row r="64" spans="1:29" s="8" customFormat="1" ht="15.75" x14ac:dyDescent="0.25">
      <c r="A64" s="42">
        <v>8</v>
      </c>
      <c r="B64" s="35" t="s">
        <v>106</v>
      </c>
      <c r="C64" s="33" t="s">
        <v>111</v>
      </c>
      <c r="D64" s="33">
        <v>10</v>
      </c>
      <c r="E64" s="33">
        <v>15</v>
      </c>
      <c r="F64" s="28">
        <v>6</v>
      </c>
      <c r="G64" s="28">
        <v>5</v>
      </c>
      <c r="H64" s="28">
        <v>8</v>
      </c>
      <c r="I64" s="28">
        <v>34</v>
      </c>
      <c r="J64" s="69" t="s">
        <v>177</v>
      </c>
      <c r="K64" s="9"/>
      <c r="L64" s="9"/>
      <c r="M64" s="10"/>
      <c r="N64" s="10"/>
      <c r="O64" s="10"/>
      <c r="P64" s="10"/>
      <c r="Q64" s="10"/>
      <c r="R64" s="10"/>
      <c r="S64" s="10"/>
      <c r="T64" s="10"/>
      <c r="U64" s="9"/>
      <c r="V64" s="10"/>
      <c r="W64" s="10"/>
      <c r="X64" s="10"/>
      <c r="Y64" s="10"/>
      <c r="Z64" s="10"/>
      <c r="AA64" s="10"/>
      <c r="AB64" s="9"/>
      <c r="AC64" s="9"/>
    </row>
    <row r="65" spans="1:29" s="8" customFormat="1" ht="15.75" x14ac:dyDescent="0.25">
      <c r="A65" s="42">
        <v>9</v>
      </c>
      <c r="B65" s="55" t="s">
        <v>67</v>
      </c>
      <c r="C65" s="31" t="s">
        <v>68</v>
      </c>
      <c r="D65" s="31">
        <v>10</v>
      </c>
      <c r="E65" s="31">
        <v>10.3</v>
      </c>
      <c r="F65" s="31">
        <v>9</v>
      </c>
      <c r="G65" s="31">
        <v>0</v>
      </c>
      <c r="H65" s="31">
        <v>0</v>
      </c>
      <c r="I65" s="31">
        <v>19.3</v>
      </c>
      <c r="J65" s="70"/>
      <c r="K65" s="9"/>
      <c r="L65" s="9"/>
      <c r="M65" s="10"/>
      <c r="N65" s="10"/>
      <c r="O65" s="10"/>
      <c r="P65" s="10"/>
      <c r="Q65" s="10"/>
      <c r="R65" s="10"/>
      <c r="S65" s="10"/>
      <c r="T65" s="10"/>
      <c r="U65" s="9"/>
      <c r="V65" s="10"/>
      <c r="W65" s="10"/>
      <c r="X65" s="10"/>
      <c r="Y65" s="10"/>
      <c r="Z65" s="10"/>
      <c r="AA65" s="10"/>
      <c r="AB65" s="9"/>
      <c r="AC65" s="9"/>
    </row>
    <row r="66" spans="1:29" s="8" customFormat="1" ht="15.75" customHeight="1" x14ac:dyDescent="0.25">
      <c r="A66" s="42">
        <v>10</v>
      </c>
      <c r="B66" s="35" t="s">
        <v>134</v>
      </c>
      <c r="C66" s="33" t="s">
        <v>132</v>
      </c>
      <c r="D66" s="33">
        <v>10</v>
      </c>
      <c r="E66" s="33">
        <v>10.4</v>
      </c>
      <c r="F66" s="33">
        <v>0</v>
      </c>
      <c r="G66" s="33">
        <v>3</v>
      </c>
      <c r="H66" s="33">
        <v>3</v>
      </c>
      <c r="I66" s="33">
        <v>16.399999999999999</v>
      </c>
      <c r="J66" s="36"/>
      <c r="K66" s="9"/>
      <c r="L66" s="9"/>
      <c r="M66" s="10"/>
      <c r="N66" s="10"/>
      <c r="O66" s="10"/>
      <c r="P66" s="10"/>
      <c r="Q66" s="10"/>
      <c r="R66" s="10"/>
      <c r="S66" s="10"/>
      <c r="T66" s="10"/>
      <c r="U66" s="9"/>
      <c r="V66" s="10"/>
      <c r="W66" s="10"/>
      <c r="X66" s="10"/>
      <c r="Y66" s="10"/>
      <c r="Z66" s="10"/>
      <c r="AA66" s="10"/>
      <c r="AB66" s="9"/>
      <c r="AC66" s="9"/>
    </row>
    <row r="67" spans="1:29" s="8" customFormat="1" ht="15.75" customHeight="1" x14ac:dyDescent="0.25">
      <c r="A67" s="42">
        <v>11</v>
      </c>
      <c r="B67" s="56" t="s">
        <v>86</v>
      </c>
      <c r="C67" s="43" t="s">
        <v>73</v>
      </c>
      <c r="D67" s="43">
        <v>10</v>
      </c>
      <c r="E67" s="44">
        <v>11</v>
      </c>
      <c r="F67" s="28">
        <v>5</v>
      </c>
      <c r="G67" s="28">
        <v>0</v>
      </c>
      <c r="H67" s="28">
        <v>0</v>
      </c>
      <c r="I67" s="28">
        <v>16</v>
      </c>
      <c r="J67" s="69"/>
      <c r="K67" s="9"/>
      <c r="L67" s="9"/>
      <c r="M67" s="10"/>
      <c r="N67" s="10"/>
      <c r="O67" s="10"/>
      <c r="P67" s="10"/>
      <c r="Q67" s="10"/>
      <c r="R67" s="10"/>
      <c r="S67" s="10"/>
      <c r="T67" s="10"/>
      <c r="U67" s="9"/>
      <c r="V67" s="10"/>
      <c r="W67" s="10"/>
      <c r="X67" s="10"/>
      <c r="Y67" s="10"/>
      <c r="Z67" s="10"/>
      <c r="AA67" s="10"/>
      <c r="AB67" s="9"/>
      <c r="AC67" s="9"/>
    </row>
    <row r="68" spans="1:29" s="8" customFormat="1" ht="15.75" x14ac:dyDescent="0.25">
      <c r="A68" s="42">
        <v>12</v>
      </c>
      <c r="B68" s="57" t="s">
        <v>27</v>
      </c>
      <c r="C68" s="20" t="s">
        <v>126</v>
      </c>
      <c r="D68" s="42">
        <v>10</v>
      </c>
      <c r="E68" s="43">
        <v>10</v>
      </c>
      <c r="F68" s="42">
        <v>0</v>
      </c>
      <c r="G68" s="42">
        <v>5</v>
      </c>
      <c r="H68" s="42">
        <v>0</v>
      </c>
      <c r="I68" s="42">
        <v>15</v>
      </c>
      <c r="J68" s="68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s="8" customFormat="1" ht="15.75" customHeight="1" x14ac:dyDescent="0.25">
      <c r="A69" s="42">
        <v>13</v>
      </c>
      <c r="B69" s="56" t="s">
        <v>78</v>
      </c>
      <c r="C69" s="43" t="s">
        <v>77</v>
      </c>
      <c r="D69" s="43">
        <v>10</v>
      </c>
      <c r="E69" s="46">
        <v>9</v>
      </c>
      <c r="F69" s="28">
        <v>5</v>
      </c>
      <c r="G69" s="28">
        <v>0</v>
      </c>
      <c r="H69" s="28">
        <v>0</v>
      </c>
      <c r="I69" s="28">
        <v>14</v>
      </c>
      <c r="J69" s="6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s="8" customFormat="1" ht="15.75" customHeight="1" x14ac:dyDescent="0.25">
      <c r="A70" s="42">
        <v>14</v>
      </c>
      <c r="B70" s="58" t="s">
        <v>83</v>
      </c>
      <c r="C70" s="43" t="s">
        <v>77</v>
      </c>
      <c r="D70" s="43">
        <v>10</v>
      </c>
      <c r="E70" s="43">
        <v>11</v>
      </c>
      <c r="F70" s="28">
        <v>3</v>
      </c>
      <c r="G70" s="28">
        <v>0</v>
      </c>
      <c r="H70" s="28">
        <v>0</v>
      </c>
      <c r="I70" s="28">
        <v>14</v>
      </c>
      <c r="J70" s="6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s="8" customFormat="1" ht="15.75" customHeight="1" x14ac:dyDescent="0.25">
      <c r="A71" s="42">
        <v>15</v>
      </c>
      <c r="B71" s="35" t="s">
        <v>163</v>
      </c>
      <c r="C71" s="33" t="s">
        <v>164</v>
      </c>
      <c r="D71" s="33">
        <v>10</v>
      </c>
      <c r="E71" s="33">
        <v>8</v>
      </c>
      <c r="F71" s="33"/>
      <c r="G71" s="33"/>
      <c r="H71" s="33">
        <v>4</v>
      </c>
      <c r="I71" s="33">
        <v>12</v>
      </c>
      <c r="J71" s="3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s="8" customFormat="1" ht="15.75" customHeight="1" x14ac:dyDescent="0.25">
      <c r="A72" s="42">
        <v>16</v>
      </c>
      <c r="B72" s="35" t="s">
        <v>133</v>
      </c>
      <c r="C72" s="33" t="s">
        <v>132</v>
      </c>
      <c r="D72" s="33">
        <v>10</v>
      </c>
      <c r="E72" s="33">
        <v>8.4</v>
      </c>
      <c r="F72" s="33">
        <v>3</v>
      </c>
      <c r="G72" s="33">
        <v>0</v>
      </c>
      <c r="H72" s="33">
        <v>0</v>
      </c>
      <c r="I72" s="33">
        <v>11.4</v>
      </c>
      <c r="J72" s="36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s="8" customFormat="1" ht="15.75" x14ac:dyDescent="0.25">
      <c r="A73" s="42">
        <v>17</v>
      </c>
      <c r="B73" s="59" t="s">
        <v>44</v>
      </c>
      <c r="C73" s="48" t="s">
        <v>45</v>
      </c>
      <c r="D73" s="48">
        <v>10</v>
      </c>
      <c r="E73" s="33">
        <v>8</v>
      </c>
      <c r="F73" s="28">
        <v>3</v>
      </c>
      <c r="G73" s="28">
        <v>0</v>
      </c>
      <c r="H73" s="28">
        <v>0</v>
      </c>
      <c r="I73" s="28">
        <v>11</v>
      </c>
      <c r="J73" s="6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s="8" customFormat="1" ht="15.75" customHeight="1" x14ac:dyDescent="0.25">
      <c r="A74" s="42">
        <v>18</v>
      </c>
      <c r="B74" s="35" t="s">
        <v>144</v>
      </c>
      <c r="C74" s="33" t="s">
        <v>145</v>
      </c>
      <c r="D74" s="33">
        <v>10</v>
      </c>
      <c r="E74" s="33">
        <v>10.4</v>
      </c>
      <c r="F74" s="33">
        <v>0</v>
      </c>
      <c r="G74" s="33">
        <v>0</v>
      </c>
      <c r="H74" s="33">
        <v>0</v>
      </c>
      <c r="I74" s="33">
        <v>10.4</v>
      </c>
      <c r="J74" s="36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s="8" customFormat="1" ht="15.75" customHeight="1" x14ac:dyDescent="0.25">
      <c r="A75" s="42">
        <v>19</v>
      </c>
      <c r="B75" s="35" t="s">
        <v>146</v>
      </c>
      <c r="C75" s="33" t="s">
        <v>145</v>
      </c>
      <c r="D75" s="33">
        <v>10</v>
      </c>
      <c r="E75" s="33">
        <v>5.4</v>
      </c>
      <c r="F75" s="33">
        <v>0</v>
      </c>
      <c r="G75" s="33">
        <v>0</v>
      </c>
      <c r="H75" s="33">
        <v>0</v>
      </c>
      <c r="I75" s="33">
        <v>5.4</v>
      </c>
      <c r="J75" s="36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s="8" customFormat="1" ht="15.75" x14ac:dyDescent="0.25">
      <c r="A76" s="42">
        <v>1</v>
      </c>
      <c r="B76" s="35" t="s">
        <v>102</v>
      </c>
      <c r="C76" s="33" t="s">
        <v>110</v>
      </c>
      <c r="D76" s="33">
        <v>11</v>
      </c>
      <c r="E76" s="33">
        <v>9</v>
      </c>
      <c r="F76" s="28">
        <v>20</v>
      </c>
      <c r="G76" s="28">
        <v>15</v>
      </c>
      <c r="H76" s="28">
        <v>16</v>
      </c>
      <c r="I76" s="28">
        <v>60</v>
      </c>
      <c r="J76" s="69" t="s">
        <v>178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s="8" customFormat="1" ht="15.75" x14ac:dyDescent="0.25">
      <c r="A77" s="42">
        <v>2</v>
      </c>
      <c r="B77" s="55" t="s">
        <v>46</v>
      </c>
      <c r="C77" s="31" t="s">
        <v>119</v>
      </c>
      <c r="D77" s="31">
        <v>11</v>
      </c>
      <c r="E77" s="33">
        <v>13</v>
      </c>
      <c r="F77" s="28">
        <v>20</v>
      </c>
      <c r="G77" s="28">
        <v>10</v>
      </c>
      <c r="H77" s="28">
        <v>16</v>
      </c>
      <c r="I77" s="28">
        <v>59</v>
      </c>
      <c r="J77" s="69" t="s">
        <v>178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s="8" customFormat="1" ht="15.75" x14ac:dyDescent="0.25">
      <c r="A78" s="42">
        <v>3</v>
      </c>
      <c r="B78" s="54" t="s">
        <v>47</v>
      </c>
      <c r="C78" s="28" t="s">
        <v>116</v>
      </c>
      <c r="D78" s="32">
        <v>11</v>
      </c>
      <c r="E78" s="33">
        <v>13</v>
      </c>
      <c r="F78" s="28">
        <f>3+2+3+3+3+3+3</f>
        <v>20</v>
      </c>
      <c r="G78" s="28">
        <f>5+5</f>
        <v>10</v>
      </c>
      <c r="H78" s="28">
        <f>4+4</f>
        <v>8</v>
      </c>
      <c r="I78" s="28">
        <v>51</v>
      </c>
      <c r="J78" s="69" t="s">
        <v>175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s="8" customFormat="1" ht="15.75" x14ac:dyDescent="0.25">
      <c r="A79" s="42">
        <v>4</v>
      </c>
      <c r="B79" s="35" t="s">
        <v>101</v>
      </c>
      <c r="C79" s="33" t="s">
        <v>110</v>
      </c>
      <c r="D79" s="33">
        <v>11</v>
      </c>
      <c r="E79" s="33">
        <v>12</v>
      </c>
      <c r="F79" s="28">
        <v>20</v>
      </c>
      <c r="G79" s="28">
        <v>10</v>
      </c>
      <c r="H79" s="28">
        <v>8</v>
      </c>
      <c r="I79" s="28">
        <v>50</v>
      </c>
      <c r="J79" s="69" t="s">
        <v>175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s="8" customFormat="1" ht="15.75" customHeight="1" x14ac:dyDescent="0.25">
      <c r="A80" s="42">
        <v>5</v>
      </c>
      <c r="B80" s="35" t="s">
        <v>154</v>
      </c>
      <c r="C80" s="33" t="s">
        <v>155</v>
      </c>
      <c r="D80" s="33">
        <v>11</v>
      </c>
      <c r="E80" s="33">
        <v>14</v>
      </c>
      <c r="F80" s="33">
        <v>20</v>
      </c>
      <c r="G80" s="33">
        <v>15</v>
      </c>
      <c r="H80" s="33">
        <v>0</v>
      </c>
      <c r="I80" s="33">
        <v>49</v>
      </c>
      <c r="J80" s="69" t="s">
        <v>175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s="8" customFormat="1" ht="15.75" x14ac:dyDescent="0.25">
      <c r="A81" s="42">
        <v>6</v>
      </c>
      <c r="B81" s="55" t="s">
        <v>56</v>
      </c>
      <c r="C81" s="31" t="s">
        <v>57</v>
      </c>
      <c r="D81" s="31">
        <v>11</v>
      </c>
      <c r="E81" s="31">
        <v>11.3</v>
      </c>
      <c r="F81" s="31">
        <v>12</v>
      </c>
      <c r="G81" s="31">
        <v>20</v>
      </c>
      <c r="H81" s="31">
        <v>4</v>
      </c>
      <c r="I81" s="31">
        <v>47.3</v>
      </c>
      <c r="J81" s="69" t="s">
        <v>175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s="8" customFormat="1" ht="15.75" x14ac:dyDescent="0.25">
      <c r="A82" s="42">
        <v>7</v>
      </c>
      <c r="B82" s="57" t="s">
        <v>18</v>
      </c>
      <c r="C82" s="20" t="s">
        <v>123</v>
      </c>
      <c r="D82" s="42">
        <v>11</v>
      </c>
      <c r="E82" s="43">
        <v>9.5</v>
      </c>
      <c r="F82" s="42">
        <v>20</v>
      </c>
      <c r="G82" s="42">
        <v>5</v>
      </c>
      <c r="H82" s="42">
        <v>0</v>
      </c>
      <c r="I82" s="42">
        <v>34.5</v>
      </c>
      <c r="J82" s="68" t="s">
        <v>177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s="8" customFormat="1" ht="15.75" customHeight="1" x14ac:dyDescent="0.25">
      <c r="A83" s="42">
        <v>8</v>
      </c>
      <c r="B83" s="35" t="s">
        <v>160</v>
      </c>
      <c r="C83" s="33" t="s">
        <v>161</v>
      </c>
      <c r="D83" s="33">
        <v>11</v>
      </c>
      <c r="E83" s="33">
        <v>14</v>
      </c>
      <c r="F83" s="33">
        <v>20</v>
      </c>
      <c r="G83" s="33"/>
      <c r="H83" s="33"/>
      <c r="I83" s="33">
        <v>34</v>
      </c>
      <c r="J83" s="68" t="s">
        <v>177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s="8" customFormat="1" ht="15.75" x14ac:dyDescent="0.25">
      <c r="A84" s="42">
        <v>9</v>
      </c>
      <c r="B84" s="55" t="s">
        <v>62</v>
      </c>
      <c r="C84" s="31" t="s">
        <v>63</v>
      </c>
      <c r="D84" s="31">
        <v>11</v>
      </c>
      <c r="E84" s="31">
        <v>12</v>
      </c>
      <c r="F84" s="31">
        <v>17</v>
      </c>
      <c r="G84" s="31">
        <v>0</v>
      </c>
      <c r="H84" s="31">
        <v>0</v>
      </c>
      <c r="I84" s="31">
        <v>29</v>
      </c>
      <c r="J84" s="68" t="s">
        <v>177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s="8" customFormat="1" ht="15.75" x14ac:dyDescent="0.25">
      <c r="A85" s="42">
        <v>10</v>
      </c>
      <c r="B85" s="41" t="s">
        <v>13</v>
      </c>
      <c r="C85" s="28" t="s">
        <v>123</v>
      </c>
      <c r="D85" s="28">
        <v>11</v>
      </c>
      <c r="E85" s="28">
        <v>13</v>
      </c>
      <c r="F85" s="28">
        <v>9</v>
      </c>
      <c r="G85" s="28">
        <v>5</v>
      </c>
      <c r="H85" s="28">
        <v>0</v>
      </c>
      <c r="I85" s="28">
        <v>27</v>
      </c>
      <c r="J85" s="68" t="s">
        <v>177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s="8" customFormat="1" ht="15.75" customHeight="1" x14ac:dyDescent="0.25">
      <c r="A86" s="42">
        <v>11</v>
      </c>
      <c r="B86" s="55" t="s">
        <v>60</v>
      </c>
      <c r="C86" s="60" t="s">
        <v>61</v>
      </c>
      <c r="D86" s="60">
        <v>11</v>
      </c>
      <c r="E86" s="60">
        <v>14.3</v>
      </c>
      <c r="F86" s="60">
        <v>0</v>
      </c>
      <c r="G86" s="60">
        <v>0</v>
      </c>
      <c r="H86" s="60">
        <v>12</v>
      </c>
      <c r="I86" s="60">
        <v>26.3</v>
      </c>
      <c r="J86" s="68" t="s">
        <v>177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s="8" customFormat="1" ht="15.75" customHeight="1" x14ac:dyDescent="0.25">
      <c r="A87" s="42">
        <v>12</v>
      </c>
      <c r="B87" s="55" t="s">
        <v>58</v>
      </c>
      <c r="C87" s="60" t="s">
        <v>59</v>
      </c>
      <c r="D87" s="60">
        <v>11</v>
      </c>
      <c r="E87" s="60">
        <v>12</v>
      </c>
      <c r="F87" s="60">
        <v>9</v>
      </c>
      <c r="G87" s="60">
        <v>0</v>
      </c>
      <c r="H87" s="60">
        <v>0</v>
      </c>
      <c r="I87" s="60">
        <v>21</v>
      </c>
      <c r="J87" s="71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s="8" customFormat="1" ht="15.75" x14ac:dyDescent="0.25">
      <c r="A88" s="42">
        <v>13</v>
      </c>
      <c r="B88" s="35" t="s">
        <v>138</v>
      </c>
      <c r="C88" s="53" t="s">
        <v>137</v>
      </c>
      <c r="D88" s="53">
        <v>11</v>
      </c>
      <c r="E88" s="53">
        <v>13</v>
      </c>
      <c r="F88" s="53">
        <v>5</v>
      </c>
      <c r="G88" s="53">
        <v>3</v>
      </c>
      <c r="H88" s="53">
        <v>0</v>
      </c>
      <c r="I88" s="53">
        <v>21</v>
      </c>
      <c r="J88" s="72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s="8" customFormat="1" ht="15.75" x14ac:dyDescent="0.25">
      <c r="A89" s="42">
        <v>14</v>
      </c>
      <c r="B89" s="35" t="s">
        <v>139</v>
      </c>
      <c r="C89" s="53" t="s">
        <v>140</v>
      </c>
      <c r="D89" s="53">
        <v>11</v>
      </c>
      <c r="E89" s="53">
        <v>10</v>
      </c>
      <c r="F89" s="53">
        <v>5</v>
      </c>
      <c r="G89" s="53">
        <v>3</v>
      </c>
      <c r="H89" s="53">
        <v>3</v>
      </c>
      <c r="I89" s="53">
        <v>21</v>
      </c>
      <c r="J89" s="72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s="8" customFormat="1" ht="15.75" x14ac:dyDescent="0.25">
      <c r="A90" s="42">
        <v>15</v>
      </c>
      <c r="B90" s="35" t="s">
        <v>148</v>
      </c>
      <c r="C90" s="53" t="s">
        <v>153</v>
      </c>
      <c r="D90" s="53">
        <v>11</v>
      </c>
      <c r="E90" s="53">
        <v>12</v>
      </c>
      <c r="F90" s="53">
        <v>3</v>
      </c>
      <c r="G90" s="53">
        <v>3</v>
      </c>
      <c r="H90" s="53">
        <v>3</v>
      </c>
      <c r="I90" s="53">
        <v>21</v>
      </c>
      <c r="J90" s="72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s="8" customFormat="1" ht="15.75" x14ac:dyDescent="0.25">
      <c r="A91" s="42">
        <v>16</v>
      </c>
      <c r="B91" s="35" t="s">
        <v>136</v>
      </c>
      <c r="C91" s="53" t="s">
        <v>137</v>
      </c>
      <c r="D91" s="53">
        <v>11</v>
      </c>
      <c r="E91" s="53">
        <v>14.4</v>
      </c>
      <c r="F91" s="53">
        <v>3</v>
      </c>
      <c r="G91" s="53">
        <v>3</v>
      </c>
      <c r="H91" s="53">
        <v>0</v>
      </c>
      <c r="I91" s="53">
        <v>20.399999999999999</v>
      </c>
      <c r="J91" s="72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s="8" customFormat="1" ht="15.75" x14ac:dyDescent="0.25">
      <c r="A92" s="42">
        <v>17</v>
      </c>
      <c r="B92" s="35" t="s">
        <v>135</v>
      </c>
      <c r="C92" s="53" t="s">
        <v>132</v>
      </c>
      <c r="D92" s="53">
        <v>11</v>
      </c>
      <c r="E92" s="53">
        <v>13.4</v>
      </c>
      <c r="F92" s="53">
        <v>3</v>
      </c>
      <c r="G92" s="53">
        <v>3</v>
      </c>
      <c r="H92" s="53">
        <v>0</v>
      </c>
      <c r="I92" s="53">
        <v>19.399999999999999</v>
      </c>
      <c r="J92" s="72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s="8" customFormat="1" ht="15.75" customHeight="1" x14ac:dyDescent="0.25">
      <c r="A93" s="42">
        <v>18</v>
      </c>
      <c r="B93" s="55" t="s">
        <v>52</v>
      </c>
      <c r="C93" s="60" t="s">
        <v>53</v>
      </c>
      <c r="D93" s="60">
        <v>11</v>
      </c>
      <c r="E93" s="60">
        <v>11.3</v>
      </c>
      <c r="F93" s="60">
        <v>3</v>
      </c>
      <c r="G93" s="60">
        <v>5</v>
      </c>
      <c r="H93" s="60">
        <v>0</v>
      </c>
      <c r="I93" s="60">
        <v>19.3</v>
      </c>
      <c r="J93" s="71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s="8" customFormat="1" ht="15.75" x14ac:dyDescent="0.25">
      <c r="A94" s="42">
        <v>19</v>
      </c>
      <c r="B94" s="35" t="s">
        <v>141</v>
      </c>
      <c r="C94" s="53" t="s">
        <v>142</v>
      </c>
      <c r="D94" s="53">
        <v>11</v>
      </c>
      <c r="E94" s="53">
        <v>13.4</v>
      </c>
      <c r="F94" s="53">
        <v>5</v>
      </c>
      <c r="G94" s="53">
        <v>0</v>
      </c>
      <c r="H94" s="53">
        <v>0</v>
      </c>
      <c r="I94" s="53">
        <v>18.399999999999999</v>
      </c>
      <c r="J94" s="72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s="8" customFormat="1" ht="15.75" customHeight="1" x14ac:dyDescent="0.25">
      <c r="A95" s="42">
        <v>20</v>
      </c>
      <c r="B95" s="55" t="s">
        <v>66</v>
      </c>
      <c r="C95" s="60" t="s">
        <v>65</v>
      </c>
      <c r="D95" s="60">
        <v>11</v>
      </c>
      <c r="E95" s="60">
        <v>9.3000000000000007</v>
      </c>
      <c r="F95" s="60">
        <v>9</v>
      </c>
      <c r="G95" s="60">
        <v>0</v>
      </c>
      <c r="H95" s="60">
        <v>0</v>
      </c>
      <c r="I95" s="60">
        <v>18.3</v>
      </c>
      <c r="J95" s="71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s="8" customFormat="1" ht="15.75" customHeight="1" x14ac:dyDescent="0.25">
      <c r="A96" s="42">
        <v>21</v>
      </c>
      <c r="B96" s="35" t="s">
        <v>97</v>
      </c>
      <c r="C96" s="53" t="s">
        <v>113</v>
      </c>
      <c r="D96" s="53">
        <v>11</v>
      </c>
      <c r="E96" s="53">
        <v>15</v>
      </c>
      <c r="F96" s="61">
        <v>3</v>
      </c>
      <c r="G96" s="61">
        <v>0</v>
      </c>
      <c r="H96" s="61">
        <v>0</v>
      </c>
      <c r="I96" s="61">
        <v>18</v>
      </c>
      <c r="J96" s="73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s="8" customFormat="1" ht="15.75" x14ac:dyDescent="0.25">
      <c r="A97" s="42">
        <v>22</v>
      </c>
      <c r="B97" s="35" t="s">
        <v>152</v>
      </c>
      <c r="C97" s="53" t="s">
        <v>153</v>
      </c>
      <c r="D97" s="53">
        <v>11</v>
      </c>
      <c r="E97" s="53">
        <v>13</v>
      </c>
      <c r="F97" s="53">
        <v>5</v>
      </c>
      <c r="G97" s="53">
        <v>0</v>
      </c>
      <c r="H97" s="53">
        <v>0</v>
      </c>
      <c r="I97" s="53">
        <v>18</v>
      </c>
      <c r="J97" s="72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s="8" customFormat="1" ht="15.75" x14ac:dyDescent="0.25">
      <c r="A98" s="42">
        <v>23</v>
      </c>
      <c r="B98" s="35" t="s">
        <v>151</v>
      </c>
      <c r="C98" s="53" t="s">
        <v>153</v>
      </c>
      <c r="D98" s="53">
        <v>11</v>
      </c>
      <c r="E98" s="53">
        <v>14</v>
      </c>
      <c r="F98" s="53">
        <v>3</v>
      </c>
      <c r="G98" s="53">
        <v>0</v>
      </c>
      <c r="H98" s="53">
        <v>0</v>
      </c>
      <c r="I98" s="53">
        <v>17</v>
      </c>
      <c r="J98" s="72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s="8" customFormat="1" ht="15.75" customHeight="1" x14ac:dyDescent="0.25">
      <c r="A99" s="42">
        <v>24</v>
      </c>
      <c r="B99" s="54" t="s">
        <v>48</v>
      </c>
      <c r="C99" s="61" t="s">
        <v>49</v>
      </c>
      <c r="D99" s="61">
        <v>11</v>
      </c>
      <c r="E99" s="53">
        <v>13</v>
      </c>
      <c r="F99" s="61">
        <f>3</f>
        <v>3</v>
      </c>
      <c r="G99" s="61">
        <v>0</v>
      </c>
      <c r="H99" s="61">
        <v>0</v>
      </c>
      <c r="I99" s="61">
        <v>16</v>
      </c>
      <c r="J99" s="73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s="8" customFormat="1" ht="15.75" customHeight="1" x14ac:dyDescent="0.25">
      <c r="A100" s="42">
        <v>25</v>
      </c>
      <c r="B100" s="35" t="s">
        <v>95</v>
      </c>
      <c r="C100" s="53" t="s">
        <v>110</v>
      </c>
      <c r="D100" s="53">
        <v>11</v>
      </c>
      <c r="E100" s="53">
        <v>12</v>
      </c>
      <c r="F100" s="61">
        <v>3</v>
      </c>
      <c r="G100" s="61">
        <v>0</v>
      </c>
      <c r="H100" s="61">
        <v>0</v>
      </c>
      <c r="I100" s="61">
        <v>15</v>
      </c>
      <c r="J100" s="73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s="8" customFormat="1" ht="15.75" customHeight="1" x14ac:dyDescent="0.25">
      <c r="A101" s="42">
        <v>26</v>
      </c>
      <c r="B101" s="35" t="s">
        <v>107</v>
      </c>
      <c r="C101" s="53" t="s">
        <v>110</v>
      </c>
      <c r="D101" s="53">
        <v>11</v>
      </c>
      <c r="E101" s="53">
        <v>12</v>
      </c>
      <c r="F101" s="61">
        <v>3</v>
      </c>
      <c r="G101" s="61">
        <v>0</v>
      </c>
      <c r="H101" s="61">
        <v>0</v>
      </c>
      <c r="I101" s="61">
        <v>15</v>
      </c>
      <c r="J101" s="73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s="8" customFormat="1" ht="15.75" customHeight="1" x14ac:dyDescent="0.25">
      <c r="A102" s="42">
        <v>27</v>
      </c>
      <c r="B102" s="55" t="s">
        <v>55</v>
      </c>
      <c r="C102" s="60" t="s">
        <v>53</v>
      </c>
      <c r="D102" s="60">
        <v>11</v>
      </c>
      <c r="E102" s="60">
        <v>14.3</v>
      </c>
      <c r="F102" s="60">
        <v>0</v>
      </c>
      <c r="G102" s="60">
        <v>0</v>
      </c>
      <c r="H102" s="60">
        <v>0</v>
      </c>
      <c r="I102" s="60">
        <v>14.3</v>
      </c>
      <c r="J102" s="71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s="8" customFormat="1" ht="15.75" x14ac:dyDescent="0.25">
      <c r="A103" s="42">
        <v>28</v>
      </c>
      <c r="B103" s="35" t="s">
        <v>143</v>
      </c>
      <c r="C103" s="53" t="s">
        <v>142</v>
      </c>
      <c r="D103" s="53">
        <v>11</v>
      </c>
      <c r="E103" s="53">
        <v>11</v>
      </c>
      <c r="F103" s="53">
        <v>3</v>
      </c>
      <c r="G103" s="53">
        <v>0</v>
      </c>
      <c r="H103" s="53">
        <v>0</v>
      </c>
      <c r="I103" s="53">
        <v>14</v>
      </c>
      <c r="J103" s="72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s="8" customFormat="1" ht="15.75" x14ac:dyDescent="0.25">
      <c r="A104" s="42">
        <v>29</v>
      </c>
      <c r="B104" s="35" t="s">
        <v>171</v>
      </c>
      <c r="C104" s="53" t="s">
        <v>170</v>
      </c>
      <c r="D104" s="53">
        <v>11</v>
      </c>
      <c r="E104" s="53">
        <v>9</v>
      </c>
      <c r="F104" s="53">
        <v>5</v>
      </c>
      <c r="G104" s="53"/>
      <c r="H104" s="53"/>
      <c r="I104" s="53">
        <v>14</v>
      </c>
      <c r="J104" s="72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s="8" customFormat="1" ht="15.75" customHeight="1" x14ac:dyDescent="0.25">
      <c r="A105" s="42">
        <v>30</v>
      </c>
      <c r="B105" s="55" t="s">
        <v>54</v>
      </c>
      <c r="C105" s="60" t="s">
        <v>53</v>
      </c>
      <c r="D105" s="60">
        <v>11</v>
      </c>
      <c r="E105" s="60">
        <v>13</v>
      </c>
      <c r="F105" s="60">
        <v>0</v>
      </c>
      <c r="G105" s="60">
        <v>0</v>
      </c>
      <c r="H105" s="60">
        <v>0</v>
      </c>
      <c r="I105" s="60">
        <v>13</v>
      </c>
      <c r="J105" s="71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s="8" customFormat="1" ht="15.75" x14ac:dyDescent="0.25">
      <c r="A106" s="42">
        <v>31</v>
      </c>
      <c r="B106" s="35" t="s">
        <v>158</v>
      </c>
      <c r="C106" s="53" t="s">
        <v>159</v>
      </c>
      <c r="D106" s="53">
        <v>11</v>
      </c>
      <c r="E106" s="53">
        <v>10</v>
      </c>
      <c r="F106" s="53">
        <v>3</v>
      </c>
      <c r="G106" s="53"/>
      <c r="H106" s="53"/>
      <c r="I106" s="53">
        <v>13</v>
      </c>
      <c r="J106" s="72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s="8" customFormat="1" ht="15.75" customHeight="1" x14ac:dyDescent="0.25">
      <c r="A107" s="42">
        <v>32</v>
      </c>
      <c r="B107" s="54" t="s">
        <v>50</v>
      </c>
      <c r="C107" s="60" t="s">
        <v>119</v>
      </c>
      <c r="D107" s="63">
        <v>11</v>
      </c>
      <c r="E107" s="53">
        <v>8</v>
      </c>
      <c r="F107" s="61">
        <v>3</v>
      </c>
      <c r="G107" s="61">
        <v>0</v>
      </c>
      <c r="H107" s="61">
        <v>0</v>
      </c>
      <c r="I107" s="61">
        <v>11</v>
      </c>
      <c r="J107" s="73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s="8" customFormat="1" ht="15.75" x14ac:dyDescent="0.25">
      <c r="A108" s="42">
        <v>33</v>
      </c>
      <c r="B108" s="56" t="s">
        <v>85</v>
      </c>
      <c r="C108" s="62" t="s">
        <v>73</v>
      </c>
      <c r="D108" s="62">
        <v>11</v>
      </c>
      <c r="E108" s="62">
        <v>6</v>
      </c>
      <c r="F108" s="61">
        <v>5</v>
      </c>
      <c r="G108" s="61">
        <v>0</v>
      </c>
      <c r="H108" s="61">
        <v>0</v>
      </c>
      <c r="I108" s="61">
        <v>11</v>
      </c>
      <c r="J108" s="73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s="8" customFormat="1" ht="15.75" customHeight="1" x14ac:dyDescent="0.25">
      <c r="A109" s="42">
        <v>34</v>
      </c>
      <c r="B109" s="35" t="s">
        <v>88</v>
      </c>
      <c r="C109" s="53" t="s">
        <v>110</v>
      </c>
      <c r="D109" s="53">
        <v>11</v>
      </c>
      <c r="E109" s="53">
        <v>10</v>
      </c>
      <c r="F109" s="61">
        <v>0</v>
      </c>
      <c r="G109" s="61">
        <v>0</v>
      </c>
      <c r="H109" s="61">
        <v>0</v>
      </c>
      <c r="I109" s="61">
        <v>10</v>
      </c>
      <c r="J109" s="73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s="8" customFormat="1" ht="15.75" x14ac:dyDescent="0.25">
      <c r="A110" s="42">
        <v>35</v>
      </c>
      <c r="B110" s="35" t="s">
        <v>169</v>
      </c>
      <c r="C110" s="53" t="s">
        <v>170</v>
      </c>
      <c r="D110" s="53">
        <v>11</v>
      </c>
      <c r="E110" s="53">
        <v>10</v>
      </c>
      <c r="F110" s="53"/>
      <c r="G110" s="53"/>
      <c r="H110" s="53"/>
      <c r="I110" s="53">
        <v>10</v>
      </c>
      <c r="J110" s="72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s="8" customFormat="1" ht="15.75" customHeight="1" x14ac:dyDescent="0.25">
      <c r="A111" s="42">
        <v>36</v>
      </c>
      <c r="B111" s="55" t="s">
        <v>64</v>
      </c>
      <c r="C111" s="60" t="s">
        <v>65</v>
      </c>
      <c r="D111" s="60">
        <v>11</v>
      </c>
      <c r="E111" s="60">
        <v>9.3000000000000007</v>
      </c>
      <c r="F111" s="60">
        <v>0</v>
      </c>
      <c r="G111" s="60">
        <v>0</v>
      </c>
      <c r="H111" s="60">
        <v>0</v>
      </c>
      <c r="I111" s="60">
        <v>9.3000000000000007</v>
      </c>
      <c r="J111" s="71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s="8" customFormat="1" ht="15.75" customHeight="1" x14ac:dyDescent="0.25">
      <c r="A112" s="42">
        <v>37</v>
      </c>
      <c r="B112" s="55" t="s">
        <v>51</v>
      </c>
      <c r="C112" s="60" t="s">
        <v>119</v>
      </c>
      <c r="D112" s="60">
        <v>11</v>
      </c>
      <c r="E112" s="53">
        <v>9</v>
      </c>
      <c r="F112" s="61">
        <v>0</v>
      </c>
      <c r="G112" s="61">
        <v>0</v>
      </c>
      <c r="H112" s="61">
        <v>0</v>
      </c>
      <c r="I112" s="61">
        <v>9</v>
      </c>
      <c r="J112" s="73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s="8" customFormat="1" ht="15.75" x14ac:dyDescent="0.25">
      <c r="A113" s="42">
        <v>38</v>
      </c>
      <c r="B113" s="35" t="s">
        <v>147</v>
      </c>
      <c r="C113" s="53" t="s">
        <v>145</v>
      </c>
      <c r="D113" s="53">
        <v>11</v>
      </c>
      <c r="E113" s="53">
        <v>5.0999999999999996</v>
      </c>
      <c r="F113" s="53">
        <v>0</v>
      </c>
      <c r="G113" s="53">
        <v>0</v>
      </c>
      <c r="H113" s="53">
        <v>0</v>
      </c>
      <c r="I113" s="53">
        <v>5.0999999999999996</v>
      </c>
      <c r="J113" s="72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s="8" customFormat="1" ht="15.75" x14ac:dyDescent="0.25">
      <c r="A114" s="42">
        <v>39</v>
      </c>
      <c r="B114" s="58" t="s">
        <v>79</v>
      </c>
      <c r="C114" s="62" t="s">
        <v>80</v>
      </c>
      <c r="D114" s="62">
        <v>11</v>
      </c>
      <c r="E114" s="64">
        <v>5</v>
      </c>
      <c r="F114" s="61">
        <v>0</v>
      </c>
      <c r="G114" s="61">
        <v>0</v>
      </c>
      <c r="H114" s="61">
        <v>0</v>
      </c>
      <c r="I114" s="61">
        <v>5</v>
      </c>
      <c r="J114" s="73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s="8" customFormat="1" ht="30.7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s="8" customFormat="1" ht="30.7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s="8" customFormat="1" ht="30.7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s="8" customFormat="1" ht="30.7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s="8" customFormat="1" ht="30.7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s="8" customFormat="1" ht="30.7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s="8" customFormat="1" ht="30.7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s="8" customFormat="1" ht="30.7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s="8" customFormat="1" ht="30.7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s="8" customFormat="1" ht="30.7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s="8" customFormat="1" ht="30.7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s="8" customFormat="1" ht="30.7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s="8" customFormat="1" ht="30.7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s="8" customFormat="1" ht="30.7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s="8" customFormat="1" ht="30.7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s="8" customFormat="1" ht="30.7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s="8" customFormat="1" ht="30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s="8" customFormat="1" ht="30.7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s="8" customFormat="1" ht="30.7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s="8" customFormat="1" ht="30.7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s="8" customFormat="1" ht="30.7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s="8" customFormat="1" ht="30.7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s="8" customFormat="1" ht="30.7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s="8" customFormat="1" ht="30.7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s="8" customFormat="1" ht="30.7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s="8" customFormat="1" ht="30.7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s="8" customFormat="1" ht="30.7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s="8" customFormat="1" ht="30.7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s="8" customFormat="1" ht="30.7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s="8" customFormat="1" ht="30.7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s="8" customFormat="1" ht="30.7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s="8" customFormat="1" ht="30.7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s="8" customFormat="1" ht="30.7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s="8" customFormat="1" ht="30.7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s="8" customFormat="1" ht="30.7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s="8" customFormat="1" ht="30.7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s="8" customFormat="1" ht="30.7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s="8" customFormat="1" ht="30.7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s="8" customFormat="1" ht="30.7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s="8" customFormat="1" ht="30.7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s="8" customFormat="1" ht="30.7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s="8" customFormat="1" ht="30.7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s="8" customFormat="1" ht="30.7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s="8" customFormat="1" ht="30.7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s="8" customFormat="1" ht="30.7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s="8" customFormat="1" ht="30.7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s="8" customFormat="1" ht="30.7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s="8" customFormat="1" ht="30.7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s="8" customFormat="1" ht="30.7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s="8" customFormat="1" ht="30.7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s="8" customFormat="1" ht="30.7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s="8" customFormat="1" ht="30.7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s="8" customFormat="1" ht="30.7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s="8" customFormat="1" ht="30.75" customHeight="1" x14ac:dyDescent="0.2"/>
    <row r="169" spans="1:29" s="8" customFormat="1" ht="30.75" customHeight="1" x14ac:dyDescent="0.2"/>
    <row r="170" spans="1:29" s="8" customFormat="1" ht="30.75" customHeight="1" x14ac:dyDescent="0.2"/>
    <row r="171" spans="1:29" s="8" customFormat="1" ht="30.75" customHeight="1" x14ac:dyDescent="0.2"/>
    <row r="172" spans="1:29" s="8" customFormat="1" ht="30.75" customHeight="1" x14ac:dyDescent="0.2"/>
    <row r="173" spans="1:29" s="8" customFormat="1" ht="30.75" customHeight="1" x14ac:dyDescent="0.2"/>
  </sheetData>
  <sortState ref="A6:J114">
    <sortCondition ref="D6:D114"/>
    <sortCondition descending="1" ref="J6:J114"/>
  </sortState>
  <mergeCells count="3">
    <mergeCell ref="V1:AB1"/>
    <mergeCell ref="M1:U1"/>
    <mergeCell ref="A1:K1"/>
  </mergeCells>
  <phoneticPr fontId="0" type="noConversion"/>
  <pageMargins left="0.12697916666666667" right="0.31496062992125984" top="0.10333333333333333" bottom="0.19685039370078741" header="0.2755905511811023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відбір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XTreme.ws</cp:lastModifiedBy>
  <cp:lastPrinted>2017-11-22T14:41:13Z</cp:lastPrinted>
  <dcterms:created xsi:type="dcterms:W3CDTF">1996-10-08T23:32:33Z</dcterms:created>
  <dcterms:modified xsi:type="dcterms:W3CDTF">2017-11-27T15:14:58Z</dcterms:modified>
</cp:coreProperties>
</file>